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県中体連\R6\5.県新人\要項・申込データ\"/>
    </mc:Choice>
  </mc:AlternateContent>
  <xr:revisionPtr revIDLastSave="0" documentId="13_ncr:1_{EFE69DD5-41C2-4DB7-BC1A-A8627CC55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参加申込書" sheetId="2" r:id="rId2"/>
    <sheet name="選手交代カード" sheetId="9" r:id="rId3"/>
    <sheet name="大会名など" sheetId="3" r:id="rId4"/>
    <sheet name="プロ" sheetId="10" state="hidden" r:id="rId5"/>
    <sheet name="プロ用" sheetId="11" r:id="rId6"/>
  </sheets>
  <definedNames>
    <definedName name="_xlnm.Print_Area" localSheetId="4">プロ!$A$3:$L$40</definedName>
    <definedName name="_xlnm.Print_Area" localSheetId="5">プロ用!$A$5:$L$33</definedName>
    <definedName name="_xlnm.Print_Area" localSheetId="1">参加申込書!$A$3:$L$40</definedName>
    <definedName name="_xlnm.Print_Area">参加申込書!$C$3:$L$40</definedName>
  </definedNames>
  <calcPr calcId="191029"/>
</workbook>
</file>

<file path=xl/calcChain.xml><?xml version="1.0" encoding="utf-8"?>
<calcChain xmlns="http://schemas.openxmlformats.org/spreadsheetml/2006/main">
  <c r="K31" i="11" l="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4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I40" i="11" l="1"/>
  <c r="F40" i="11"/>
  <c r="C38" i="11"/>
  <c r="C37" i="11"/>
  <c r="E35" i="11"/>
  <c r="F33" i="11"/>
  <c r="N31" i="11"/>
  <c r="H31" i="11"/>
  <c r="F31" i="11"/>
  <c r="E31" i="11"/>
  <c r="C31" i="11"/>
  <c r="N30" i="11"/>
  <c r="H30" i="11"/>
  <c r="F30" i="11"/>
  <c r="E30" i="11"/>
  <c r="C30" i="11"/>
  <c r="N29" i="11"/>
  <c r="H29" i="11"/>
  <c r="F29" i="11"/>
  <c r="E29" i="11"/>
  <c r="C29" i="11"/>
  <c r="N28" i="11"/>
  <c r="H28" i="11"/>
  <c r="F28" i="11"/>
  <c r="E28" i="11"/>
  <c r="C28" i="11"/>
  <c r="N27" i="11"/>
  <c r="H27" i="11"/>
  <c r="F27" i="11"/>
  <c r="E27" i="11"/>
  <c r="C27" i="11"/>
  <c r="N26" i="11"/>
  <c r="H26" i="11"/>
  <c r="F26" i="11"/>
  <c r="E26" i="11"/>
  <c r="C26" i="11"/>
  <c r="N25" i="11"/>
  <c r="H25" i="11"/>
  <c r="F25" i="11"/>
  <c r="E25" i="11"/>
  <c r="C25" i="11"/>
  <c r="N24" i="11"/>
  <c r="H24" i="11"/>
  <c r="F24" i="11"/>
  <c r="E24" i="11"/>
  <c r="C24" i="11"/>
  <c r="N23" i="11"/>
  <c r="H23" i="11"/>
  <c r="F23" i="11"/>
  <c r="E23" i="11"/>
  <c r="C23" i="11"/>
  <c r="N22" i="11"/>
  <c r="H22" i="11"/>
  <c r="F22" i="11"/>
  <c r="E22" i="11"/>
  <c r="C22" i="11"/>
  <c r="N21" i="11"/>
  <c r="H21" i="11"/>
  <c r="F21" i="11"/>
  <c r="E21" i="11"/>
  <c r="C21" i="11"/>
  <c r="N20" i="11"/>
  <c r="H20" i="11"/>
  <c r="F20" i="11"/>
  <c r="E20" i="11"/>
  <c r="C20" i="11"/>
  <c r="N19" i="11"/>
  <c r="H19" i="11"/>
  <c r="F19" i="11"/>
  <c r="E19" i="11"/>
  <c r="C19" i="11"/>
  <c r="N18" i="11"/>
  <c r="H18" i="11"/>
  <c r="F18" i="11"/>
  <c r="E18" i="11"/>
  <c r="C18" i="11"/>
  <c r="N17" i="11"/>
  <c r="H17" i="11"/>
  <c r="F17" i="11"/>
  <c r="E17" i="11"/>
  <c r="C17" i="11"/>
  <c r="N16" i="11"/>
  <c r="H16" i="11"/>
  <c r="F16" i="11"/>
  <c r="E16" i="11"/>
  <c r="C16" i="11"/>
  <c r="N15" i="11"/>
  <c r="H15" i="11"/>
  <c r="F15" i="11"/>
  <c r="E15" i="11"/>
  <c r="C15" i="11"/>
  <c r="N14" i="11"/>
  <c r="H14" i="11"/>
  <c r="F14" i="11"/>
  <c r="E14" i="11"/>
  <c r="C14" i="11"/>
  <c r="L12" i="11"/>
  <c r="K12" i="11"/>
  <c r="J12" i="11"/>
  <c r="I12" i="11"/>
  <c r="G12" i="11"/>
  <c r="E12" i="11"/>
  <c r="L11" i="11"/>
  <c r="K11" i="11"/>
  <c r="J11" i="11"/>
  <c r="I11" i="11"/>
  <c r="G11" i="11"/>
  <c r="E11" i="11"/>
  <c r="L10" i="11"/>
  <c r="K10" i="11"/>
  <c r="J10" i="11"/>
  <c r="I10" i="11"/>
  <c r="G10" i="11"/>
  <c r="E10" i="11"/>
  <c r="G9" i="11"/>
  <c r="E9" i="11"/>
  <c r="G8" i="11"/>
  <c r="E8" i="11"/>
  <c r="E7" i="11"/>
  <c r="I6" i="11"/>
  <c r="E6" i="11"/>
  <c r="I5" i="11"/>
  <c r="H5" i="11"/>
  <c r="D11" i="2"/>
  <c r="D12" i="2"/>
  <c r="D10" i="2"/>
  <c r="C14" i="2"/>
  <c r="C9" i="1" l="1"/>
  <c r="I7" i="11" s="1"/>
  <c r="C37" i="2" l="1"/>
  <c r="G12" i="10" l="1"/>
  <c r="G11" i="10"/>
  <c r="G10" i="10"/>
  <c r="G9" i="10"/>
  <c r="G9" i="2"/>
  <c r="G10" i="2"/>
  <c r="I40" i="10"/>
  <c r="F40" i="10"/>
  <c r="C38" i="10"/>
  <c r="C37" i="10"/>
  <c r="E35" i="10"/>
  <c r="F33" i="10"/>
  <c r="N31" i="10"/>
  <c r="L31" i="10"/>
  <c r="K31" i="10"/>
  <c r="J31" i="10"/>
  <c r="H31" i="10"/>
  <c r="F31" i="10"/>
  <c r="E31" i="10"/>
  <c r="C31" i="10"/>
  <c r="N30" i="10"/>
  <c r="L30" i="10"/>
  <c r="K30" i="10"/>
  <c r="J30" i="10"/>
  <c r="H30" i="10"/>
  <c r="F30" i="10"/>
  <c r="E30" i="10"/>
  <c r="C30" i="10"/>
  <c r="N29" i="10"/>
  <c r="L29" i="10"/>
  <c r="K29" i="10"/>
  <c r="J29" i="10"/>
  <c r="H29" i="10"/>
  <c r="F29" i="10"/>
  <c r="E29" i="10"/>
  <c r="C29" i="10"/>
  <c r="N28" i="10"/>
  <c r="L28" i="10"/>
  <c r="K28" i="10"/>
  <c r="J28" i="10"/>
  <c r="H28" i="10"/>
  <c r="F28" i="10"/>
  <c r="E28" i="10"/>
  <c r="C28" i="10"/>
  <c r="N27" i="10"/>
  <c r="L27" i="10"/>
  <c r="K27" i="10"/>
  <c r="J27" i="10"/>
  <c r="H27" i="10"/>
  <c r="F27" i="10"/>
  <c r="E27" i="10"/>
  <c r="C27" i="10"/>
  <c r="N26" i="10"/>
  <c r="L26" i="10"/>
  <c r="K26" i="10"/>
  <c r="J26" i="10"/>
  <c r="H26" i="10"/>
  <c r="F26" i="10"/>
  <c r="E26" i="10"/>
  <c r="C26" i="10"/>
  <c r="N25" i="10"/>
  <c r="L25" i="10"/>
  <c r="K25" i="10"/>
  <c r="J25" i="10"/>
  <c r="H25" i="10"/>
  <c r="F25" i="10"/>
  <c r="E25" i="10"/>
  <c r="C25" i="10"/>
  <c r="N24" i="10"/>
  <c r="L24" i="10"/>
  <c r="K24" i="10"/>
  <c r="J24" i="10"/>
  <c r="H24" i="10"/>
  <c r="F24" i="10"/>
  <c r="E24" i="10"/>
  <c r="C24" i="10"/>
  <c r="N23" i="10"/>
  <c r="L23" i="10"/>
  <c r="K23" i="10"/>
  <c r="J23" i="10"/>
  <c r="H23" i="10"/>
  <c r="F23" i="10"/>
  <c r="E23" i="10"/>
  <c r="C23" i="10"/>
  <c r="N22" i="10"/>
  <c r="L22" i="10"/>
  <c r="K22" i="10"/>
  <c r="J22" i="10"/>
  <c r="H22" i="10"/>
  <c r="F22" i="10"/>
  <c r="E22" i="10"/>
  <c r="C22" i="10"/>
  <c r="N21" i="10"/>
  <c r="L21" i="10"/>
  <c r="K21" i="10"/>
  <c r="J21" i="10"/>
  <c r="H21" i="10"/>
  <c r="F21" i="10"/>
  <c r="E21" i="10"/>
  <c r="C21" i="10"/>
  <c r="N20" i="10"/>
  <c r="L20" i="10"/>
  <c r="K20" i="10"/>
  <c r="J20" i="10"/>
  <c r="H20" i="10"/>
  <c r="F20" i="10"/>
  <c r="E20" i="10"/>
  <c r="C20" i="10"/>
  <c r="N19" i="10"/>
  <c r="L19" i="10"/>
  <c r="K19" i="10"/>
  <c r="J19" i="10"/>
  <c r="H19" i="10"/>
  <c r="F19" i="10"/>
  <c r="E19" i="10"/>
  <c r="C19" i="10"/>
  <c r="N18" i="10"/>
  <c r="L18" i="10"/>
  <c r="K18" i="10"/>
  <c r="J18" i="10"/>
  <c r="H18" i="10"/>
  <c r="F18" i="10"/>
  <c r="E18" i="10"/>
  <c r="C18" i="10"/>
  <c r="N17" i="10"/>
  <c r="L17" i="10"/>
  <c r="K17" i="10"/>
  <c r="J17" i="10"/>
  <c r="H17" i="10"/>
  <c r="F17" i="10"/>
  <c r="E17" i="10"/>
  <c r="C17" i="10"/>
  <c r="N16" i="10"/>
  <c r="L16" i="10"/>
  <c r="K16" i="10"/>
  <c r="J16" i="10"/>
  <c r="H16" i="10"/>
  <c r="F16" i="10"/>
  <c r="E16" i="10"/>
  <c r="C16" i="10"/>
  <c r="N15" i="10"/>
  <c r="L15" i="10"/>
  <c r="K15" i="10"/>
  <c r="J15" i="10"/>
  <c r="H15" i="10"/>
  <c r="F15" i="10"/>
  <c r="E15" i="10"/>
  <c r="C15" i="10"/>
  <c r="N14" i="10"/>
  <c r="L14" i="10"/>
  <c r="K14" i="10"/>
  <c r="J14" i="10"/>
  <c r="H14" i="10"/>
  <c r="F14" i="10"/>
  <c r="E14" i="10"/>
  <c r="C14" i="10"/>
  <c r="L12" i="10"/>
  <c r="K12" i="10"/>
  <c r="J12" i="10"/>
  <c r="I12" i="10"/>
  <c r="E12" i="10"/>
  <c r="L11" i="10"/>
  <c r="K11" i="10"/>
  <c r="J11" i="10"/>
  <c r="I11" i="10"/>
  <c r="E11" i="10"/>
  <c r="L10" i="10"/>
  <c r="K10" i="10"/>
  <c r="J10" i="10"/>
  <c r="I10" i="10"/>
  <c r="E10" i="10"/>
  <c r="E9" i="10"/>
  <c r="G8" i="10"/>
  <c r="E8" i="10"/>
  <c r="E7" i="10"/>
  <c r="I6" i="10"/>
  <c r="E6" i="10"/>
  <c r="I5" i="10"/>
  <c r="H5" i="10"/>
  <c r="C38" i="2"/>
  <c r="H5" i="2"/>
  <c r="I5" i="2"/>
  <c r="E3" i="1"/>
  <c r="C5" i="11" s="1"/>
  <c r="I7" i="10"/>
  <c r="B2" i="3"/>
  <c r="BC150" i="9"/>
  <c r="BH117" i="9"/>
  <c r="I150" i="9"/>
  <c r="N117" i="9"/>
  <c r="BC96" i="9"/>
  <c r="BH63" i="9"/>
  <c r="I96" i="9"/>
  <c r="N63" i="9"/>
  <c r="BC42" i="9"/>
  <c r="BH9" i="9"/>
  <c r="I42" i="9"/>
  <c r="N9" i="9"/>
  <c r="G11" i="2"/>
  <c r="E11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F14" i="2"/>
  <c r="E14" i="2"/>
  <c r="H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E12" i="2"/>
  <c r="M2" i="1"/>
  <c r="E35" i="2"/>
  <c r="C21" i="1"/>
  <c r="L24" i="1"/>
  <c r="E6" i="2"/>
  <c r="I12" i="2"/>
  <c r="I6" i="2"/>
  <c r="F33" i="2"/>
  <c r="C23" i="1"/>
  <c r="C24" i="1"/>
  <c r="C22" i="1"/>
  <c r="I40" i="2"/>
  <c r="E9" i="2"/>
  <c r="F40" i="2"/>
  <c r="E10" i="2"/>
  <c r="E7" i="2"/>
  <c r="E8" i="2"/>
  <c r="G8" i="2"/>
  <c r="G12" i="2"/>
  <c r="I10" i="2"/>
  <c r="J10" i="2"/>
  <c r="K10" i="2"/>
  <c r="L10" i="2"/>
  <c r="I11" i="2"/>
  <c r="J11" i="2"/>
  <c r="K11" i="2"/>
  <c r="L11" i="2"/>
  <c r="J12" i="2"/>
  <c r="K12" i="2"/>
  <c r="L12" i="2"/>
  <c r="I7" i="2"/>
  <c r="C3" i="2" l="1"/>
  <c r="C3" i="11"/>
  <c r="C5" i="2"/>
  <c r="C5" i="10"/>
  <c r="C3" i="10"/>
</calcChain>
</file>

<file path=xl/sharedStrings.xml><?xml version="1.0" encoding="utf-8"?>
<sst xmlns="http://schemas.openxmlformats.org/spreadsheetml/2006/main" count="280" uniqueCount="124">
  <si>
    <t>学校名</t>
  </si>
  <si>
    <t>ＴＥＬ</t>
  </si>
  <si>
    <t>ＦＡＸ</t>
  </si>
  <si>
    <t>郵便番号</t>
  </si>
  <si>
    <t>学校住所</t>
  </si>
  <si>
    <t>校長</t>
  </si>
  <si>
    <t>引率責任者</t>
  </si>
  <si>
    <t>監督</t>
  </si>
  <si>
    <t>コーチ</t>
  </si>
  <si>
    <t>マネージャー</t>
  </si>
  <si>
    <t>ユニフォーム</t>
  </si>
  <si>
    <t>シャツ</t>
  </si>
  <si>
    <t>ＦＰ正</t>
  </si>
  <si>
    <t>-</t>
  </si>
  <si>
    <t>ＦＰ副</t>
  </si>
  <si>
    <t>ＧＫ正</t>
  </si>
  <si>
    <t>ＧＫ副</t>
  </si>
  <si>
    <t>選手氏名</t>
  </si>
  <si>
    <t>学年</t>
  </si>
  <si>
    <t>身長</t>
  </si>
  <si>
    <t>体重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</si>
  <si>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</si>
  <si>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</si>
  <si>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</si>
  <si>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</si>
  <si>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</si>
  <si>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</si>
  <si>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</si>
  <si>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</si>
  <si>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</si>
  <si>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</si>
  <si>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</si>
  <si>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</si>
  <si>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</si>
  <si>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　背番号　(主将○印)</t>
  </si>
  <si>
    <t>上記の者は健康診断を受けた結果、異常がないので本大会に出場することを認めます。</t>
  </si>
  <si>
    <t>ﾎﾟｼﾞｼｮﾝ</t>
  </si>
  <si>
    <t>Ｆ Ｐ 正</t>
  </si>
  <si>
    <t>Ｆ Ｐ 副</t>
  </si>
  <si>
    <t>Ｇ Ｋ 正</t>
  </si>
  <si>
    <t>Ｇ Ｋ 副</t>
  </si>
  <si>
    <t>印</t>
  </si>
  <si>
    <t>中学校</t>
    <rPh sb="0" eb="3">
      <t>チュウガッコウ</t>
    </rPh>
    <phoneticPr fontId="1"/>
  </si>
  <si>
    <t>中学校長</t>
    <rPh sb="0" eb="4">
      <t>チュウガッコウチョウ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</si>
  <si>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</si>
  <si>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</si>
  <si>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</si>
  <si>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</si>
  <si>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</si>
  <si>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 xml:space="preserve"> チーム紹介</t>
    <rPh sb="4" eb="6">
      <t>ショウカイ</t>
    </rPh>
    <phoneticPr fontId="1"/>
  </si>
  <si>
    <t>ふりがな（全角）</t>
    <rPh sb="5" eb="7">
      <t>ゼンカク</t>
    </rPh>
    <phoneticPr fontId="1"/>
  </si>
  <si>
    <t>主将に
１を入力</t>
    <phoneticPr fontId="1"/>
  </si>
  <si>
    <t>大会名</t>
    <rPh sb="0" eb="3">
      <t>タイカイメイ</t>
    </rPh>
    <phoneticPr fontId="1"/>
  </si>
  <si>
    <t>申込書提出先</t>
    <rPh sb="0" eb="3">
      <t>モウシコミショ</t>
    </rPh>
    <rPh sb="3" eb="6">
      <t>テイシュツサキ</t>
    </rPh>
    <phoneticPr fontId="1"/>
  </si>
  <si>
    <t>石川県中学校体育連盟会長</t>
    <rPh sb="0" eb="3">
      <t>イシカワケン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</si>
  <si>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郡市名</t>
    <rPh sb="0" eb="2">
      <t>グンシ</t>
    </rPh>
    <rPh sb="2" eb="3">
      <t>メイ</t>
    </rPh>
    <phoneticPr fontId="1"/>
  </si>
  <si>
    <t>予選大会</t>
    <rPh sb="0" eb="2">
      <t>ヨセン</t>
    </rPh>
    <rPh sb="2" eb="4">
      <t>タイカイ</t>
    </rPh>
    <phoneticPr fontId="1"/>
  </si>
  <si>
    <t>チーム紹介
（プログラム用）</t>
    <rPh sb="12" eb="13">
      <t>ヨウ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</si>
  <si>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</si>
  <si>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</si>
  <si>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ふ り が な </t>
    <phoneticPr fontId="1"/>
  </si>
  <si>
    <t>Ｔ　Ｅ　Ｌ</t>
    <phoneticPr fontId="1"/>
  </si>
  <si>
    <t>学　校　名</t>
    <phoneticPr fontId="1"/>
  </si>
  <si>
    <t>Ｆ　Ａ　Ｘ</t>
    <phoneticPr fontId="1"/>
  </si>
  <si>
    <t>所　在　地</t>
    <phoneticPr fontId="1"/>
  </si>
  <si>
    <t>監　　督</t>
    <phoneticPr fontId="1"/>
  </si>
  <si>
    <t>コ　ー　チ</t>
    <phoneticPr fontId="1"/>
  </si>
  <si>
    <t>選手氏名</t>
    <phoneticPr fontId="1"/>
  </si>
  <si>
    <t>（ふりがな）</t>
    <phoneticPr fontId="1"/>
  </si>
  <si>
    <t>学　年</t>
    <phoneticPr fontId="1"/>
  </si>
  <si>
    <t>身　長</t>
    <phoneticPr fontId="1"/>
  </si>
  <si>
    <t>体　重</t>
    <phoneticPr fontId="1"/>
  </si>
  <si>
    <t>※</t>
    <phoneticPr fontId="1"/>
  </si>
  <si>
    <t>誕生日
(北信越用)</t>
    <rPh sb="0" eb="3">
      <t>タンジョウビ</t>
    </rPh>
    <rPh sb="5" eb="6">
      <t>ホク</t>
    </rPh>
    <rPh sb="6" eb="8">
      <t>シンエツ</t>
    </rPh>
    <rPh sb="8" eb="9">
      <t>ヨウ</t>
    </rPh>
    <phoneticPr fontId="1"/>
  </si>
  <si>
    <t>位置</t>
    <rPh sb="0" eb="2">
      <t>イチ</t>
    </rPh>
    <phoneticPr fontId="1"/>
  </si>
  <si>
    <t>番号</t>
    <rPh sb="0" eb="2">
      <t>バンゴウ</t>
    </rPh>
    <phoneticPr fontId="1"/>
  </si>
  <si>
    <t>選手交代カード</t>
    <rPh sb="0" eb="2">
      <t>センシュ</t>
    </rPh>
    <rPh sb="2" eb="4">
      <t>コウタイ</t>
    </rPh>
    <phoneticPr fontId="1"/>
  </si>
  <si>
    <t>チーム名</t>
    <phoneticPr fontId="24"/>
  </si>
  <si>
    <t>入る選手(IN)</t>
    <phoneticPr fontId="24"/>
  </si>
  <si>
    <t>番
号</t>
    <rPh sb="0" eb="1">
      <t>バン</t>
    </rPh>
    <rPh sb="2" eb="3">
      <t>ゴウ</t>
    </rPh>
    <phoneticPr fontId="1"/>
  </si>
  <si>
    <t>氏
名</t>
    <phoneticPr fontId="24"/>
  </si>
  <si>
    <t>出る選手(OUT)</t>
    <phoneticPr fontId="24"/>
  </si>
  <si>
    <t>監督
署名</t>
    <phoneticPr fontId="24"/>
  </si>
  <si>
    <t>小松市</t>
    <rPh sb="0" eb="3">
      <t>コマツシ</t>
    </rPh>
    <phoneticPr fontId="1"/>
  </si>
  <si>
    <t>能登地区中学校体育連盟会長</t>
    <rPh sb="0" eb="2">
      <t>ノト</t>
    </rPh>
    <rPh sb="2" eb="4">
      <t>チク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</si>
  <si>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河北郡市中学校新人サッカー大会</t>
    <rPh sb="0" eb="2">
      <t>カホク</t>
    </rPh>
    <rPh sb="2" eb="3">
      <t>グン</t>
    </rPh>
    <rPh sb="3" eb="4">
      <t>シ</t>
    </rPh>
    <rPh sb="4" eb="7">
      <t>チュウガッコウ</t>
    </rPh>
    <rPh sb="7" eb="9">
      <t>シンジン</t>
    </rPh>
    <rPh sb="13" eb="15">
      <t>タイカイ</t>
    </rPh>
    <phoneticPr fontId="1"/>
  </si>
  <si>
    <t>河北郡市中学校体育連盟会長</t>
    <rPh sb="0" eb="2">
      <t>カホク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</si>
  <si>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金沢市中学校新人サッカー大会</t>
    <rPh sb="0" eb="3">
      <t>カナザワシ</t>
    </rPh>
    <rPh sb="3" eb="6">
      <t>チュウガッコウ</t>
    </rPh>
    <rPh sb="6" eb="8">
      <t>シンジン</t>
    </rPh>
    <rPh sb="12" eb="14">
      <t>タイカイ</t>
    </rPh>
    <phoneticPr fontId="1"/>
  </si>
  <si>
    <t>金沢市中学校体育連盟会長</t>
    <rPh sb="0" eb="3">
      <t>カナザワシ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</si>
  <si>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金沢市</t>
    <rPh sb="0" eb="3">
      <t>カナザワシ</t>
    </rPh>
    <phoneticPr fontId="1"/>
  </si>
  <si>
    <t>小松市中学校新人サッカー大会</t>
    <rPh sb="0" eb="3">
      <t>コマツシ</t>
    </rPh>
    <rPh sb="3" eb="6">
      <t>チュウガッコウ</t>
    </rPh>
    <rPh sb="6" eb="8">
      <t>シンジン</t>
    </rPh>
    <rPh sb="12" eb="14">
      <t>タイカイ</t>
    </rPh>
    <phoneticPr fontId="1"/>
  </si>
  <si>
    <t>小松市中学校体育連盟会長</t>
    <rPh sb="0" eb="2">
      <t>コマツ</t>
    </rPh>
    <rPh sb="2" eb="3">
      <t>シ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phoneticPr fontId="1"/>
  </si>
  <si>
    <t>能登地区</t>
    <rPh sb="0" eb="2">
      <t>ノト</t>
    </rPh>
    <rPh sb="2" eb="4">
      <t>チク</t>
    </rPh>
    <phoneticPr fontId="1"/>
  </si>
  <si>
    <t>能美郡市中学校新人サッカー大会</t>
    <rPh sb="0" eb="2">
      <t>ノミ</t>
    </rPh>
    <rPh sb="2" eb="3">
      <t>グン</t>
    </rPh>
    <rPh sb="3" eb="4">
      <t>シ</t>
    </rPh>
    <rPh sb="4" eb="7">
      <t>チュウガッコウ</t>
    </rPh>
    <rPh sb="7" eb="9">
      <t>シンジン</t>
    </rPh>
    <rPh sb="13" eb="15">
      <t>タイカイ</t>
    </rPh>
    <phoneticPr fontId="1"/>
  </si>
  <si>
    <t>能美郡市中学校体育連盟会長</t>
    <rPh sb="0" eb="2">
      <t>ノミ</t>
    </rPh>
    <rPh sb="2" eb="4">
      <t>グンシ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phoneticPr fontId="1"/>
  </si>
  <si>
    <t>予選順位</t>
    <rPh sb="0" eb="2">
      <t>ヨセン</t>
    </rPh>
    <phoneticPr fontId="1"/>
  </si>
  <si>
    <t>ブロック</t>
    <phoneticPr fontId="1"/>
  </si>
  <si>
    <t>位</t>
    <phoneticPr fontId="1"/>
  </si>
  <si>
    <t>ふりがな</t>
    <phoneticPr fontId="1"/>
  </si>
  <si>
    <t>ちゅうがっこう</t>
    <phoneticPr fontId="1"/>
  </si>
  <si>
    <t>能美郡市</t>
    <rPh sb="0" eb="2">
      <t>ノミ</t>
    </rPh>
    <rPh sb="2" eb="3">
      <t>グン</t>
    </rPh>
    <rPh sb="3" eb="4">
      <t>シ</t>
    </rPh>
    <phoneticPr fontId="1"/>
  </si>
  <si>
    <t>石川県中学校新人サッカー大会（および各地区予選）申込書作成ファイル</t>
    <rPh sb="0" eb="3">
      <t>イシカワケン</t>
    </rPh>
    <rPh sb="3" eb="6">
      <t>チュウガッコウ</t>
    </rPh>
    <rPh sb="6" eb="8">
      <t>シンジン</t>
    </rPh>
    <rPh sb="12" eb="14">
      <t>タイカイ</t>
    </rPh>
    <rPh sb="18" eb="21">
      <t>カクチク</t>
    </rPh>
    <rPh sb="21" eb="23">
      <t>ヨセン</t>
    </rPh>
    <rPh sb="24" eb="27">
      <t>モウシコミショ</t>
    </rPh>
    <rPh sb="27" eb="29">
      <t>サクセイ</t>
    </rPh>
    <phoneticPr fontId="1"/>
  </si>
  <si>
    <t>白山・野々市中学校新人サッカー大会</t>
    <rPh sb="0" eb="2">
      <t>シラヤマ</t>
    </rPh>
    <rPh sb="3" eb="6">
      <t>ノノイチ</t>
    </rPh>
    <rPh sb="6" eb="9">
      <t>チュウガッコウ</t>
    </rPh>
    <rPh sb="9" eb="11">
      <t>シンジン</t>
    </rPh>
    <rPh sb="15" eb="17">
      <t>タイカイ</t>
    </rPh>
    <phoneticPr fontId="1"/>
  </si>
  <si>
    <t>白山・野々市中学校体育連盟会長</t>
    <rPh sb="0" eb="2">
      <t>シラヤマ</t>
    </rPh>
    <rPh sb="3" eb="6">
      <t>ノノイチ</t>
    </rPh>
    <rPh sb="6" eb="9">
      <t>チュウガッコウ</t>
    </rPh>
    <rPh sb="9" eb="11">
      <t>タイイク</t>
    </rPh>
    <rPh sb="11" eb="13">
      <t>レンメイ</t>
    </rPh>
    <rPh sb="13" eb="15">
      <t>カイチョウ</t>
    </rPh>
    <phoneticPr fontId="1"/>
  </si>
  <si>
    <t>白山・野々市</t>
    <rPh sb="0" eb="2">
      <t>シラヤマ</t>
    </rPh>
    <rPh sb="3" eb="6">
      <t>ノノイチ</t>
    </rPh>
    <phoneticPr fontId="1"/>
  </si>
  <si>
    <t>河北郡市</t>
    <rPh sb="0" eb="3">
      <t>カホクグン</t>
    </rPh>
    <rPh sb="3" eb="4">
      <t>シ</t>
    </rPh>
    <phoneticPr fontId="1"/>
  </si>
  <si>
    <t>全能登中学校新人サッカー大会</t>
    <rPh sb="0" eb="3">
      <t>ゼンノト</t>
    </rPh>
    <rPh sb="3" eb="6">
      <t>チュウガッコウ</t>
    </rPh>
    <rPh sb="6" eb="8">
      <t>シンジン</t>
    </rPh>
    <rPh sb="12" eb="14">
      <t>タイカイ</t>
    </rPh>
    <phoneticPr fontId="1"/>
  </si>
  <si>
    <t>申込書コード（県大会用、郡市予選用を選択）</t>
    <rPh sb="0" eb="3">
      <t>モウシコミショ</t>
    </rPh>
    <rPh sb="7" eb="10">
      <t>ケンタイカイ</t>
    </rPh>
    <rPh sb="10" eb="11">
      <t>ヨウ</t>
    </rPh>
    <rPh sb="12" eb="14">
      <t>グンシ</t>
    </rPh>
    <rPh sb="14" eb="16">
      <t>ヨセン</t>
    </rPh>
    <rPh sb="16" eb="17">
      <t>ヨウ</t>
    </rPh>
    <rPh sb="18" eb="20">
      <t>センタク</t>
    </rPh>
    <phoneticPr fontId="1"/>
  </si>
  <si>
    <t>県大会用</t>
  </si>
  <si>
    <t>県大会</t>
    <rPh sb="0" eb="3">
      <t>ケンタイカイ</t>
    </rPh>
    <phoneticPr fontId="1"/>
  </si>
  <si>
    <t>ショーツ</t>
    <phoneticPr fontId="1"/>
  </si>
  <si>
    <t>ソックス</t>
    <phoneticPr fontId="1"/>
  </si>
  <si>
    <t>ショーツ</t>
    <phoneticPr fontId="1"/>
  </si>
  <si>
    <t>シャツ</t>
    <phoneticPr fontId="1"/>
  </si>
  <si>
    <t>（教員、部活動指導員の別）</t>
    <rPh sb="4" eb="7">
      <t>ブカツドウ</t>
    </rPh>
    <rPh sb="7" eb="10">
      <t>シドウイン</t>
    </rPh>
    <phoneticPr fontId="1"/>
  </si>
  <si>
    <t>（教員、部活動指導員、承認ｺｰﾁの別）</t>
    <rPh sb="4" eb="7">
      <t>ブカツドウ</t>
    </rPh>
    <rPh sb="7" eb="10">
      <t>シドウイン</t>
    </rPh>
    <phoneticPr fontId="1"/>
  </si>
  <si>
    <t>（教員、部活動指導員、生徒の別）</t>
    <rPh sb="4" eb="7">
      <t>ブカツドウ</t>
    </rPh>
    <rPh sb="7" eb="10">
      <t>シドウイン</t>
    </rPh>
    <phoneticPr fontId="1"/>
  </si>
  <si>
    <t>（一社）石川県サッカー協会・競技会実施委員会・３種部会</t>
    <rPh sb="1" eb="2">
      <t>1</t>
    </rPh>
    <rPh sb="2" eb="3">
      <t>シャ</t>
    </rPh>
    <rPh sb="4" eb="7">
      <t>イシカワケン</t>
    </rPh>
    <rPh sb="11" eb="13">
      <t>キョウカイ</t>
    </rPh>
    <rPh sb="14" eb="17">
      <t>キョウギカイ</t>
    </rPh>
    <rPh sb="17" eb="19">
      <t>ジッシ</t>
    </rPh>
    <rPh sb="19" eb="22">
      <t>イインカイ</t>
    </rPh>
    <rPh sb="24" eb="25">
      <t>シュ</t>
    </rPh>
    <rPh sb="25" eb="27">
      <t>ブカイ</t>
    </rPh>
    <phoneticPr fontId="1"/>
  </si>
  <si>
    <t>ベンチ
ｽﾀｯﾌの
優先順位</t>
    <rPh sb="10" eb="14">
      <t>ユウセンジュンイ</t>
    </rPh>
    <phoneticPr fontId="1"/>
  </si>
  <si>
    <t>　監　　督　</t>
    <phoneticPr fontId="1"/>
  </si>
  <si>
    <t>　コ　ー　チ　</t>
    <phoneticPr fontId="1"/>
  </si>
  <si>
    <t>マネージャー</t>
    <phoneticPr fontId="1"/>
  </si>
  <si>
    <t xml:space="preserve"> 引率責任者 </t>
    <phoneticPr fontId="1"/>
  </si>
  <si>
    <t>優先
順位</t>
    <rPh sb="0" eb="2">
      <t>ユウセン</t>
    </rPh>
    <rPh sb="3" eb="5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</si>
</sst>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3" x14ac:knownFonts="1"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ial"/>
      <family val="2"/>
    </font>
    <font>
      <b/>
      <u/>
      <sz val="10"/>
      <color indexed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b/>
      <u/>
      <sz val="10"/>
      <color indexed="45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HG丸ｺﾞｼｯｸM-PRO"/>
      <family val="3"/>
      <charset val="128"/>
    </font>
    <font>
      <sz val="20"/>
      <name val="Arial"/>
      <family val="2"/>
    </font>
    <font>
      <sz val="12"/>
      <name val="Arial"/>
      <family val="2"/>
    </font>
    <font>
      <sz val="10"/>
      <color indexed="9"/>
      <name val="HG丸ｺﾞｼｯｸM-PRO"/>
      <family val="3"/>
      <charset val="128"/>
    </font>
    <font>
      <sz val="32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11"/>
      <color indexed="0"/>
      <name val="ＤＨＰ特太ゴシック体"/>
      <family val="3"/>
      <charset val="128"/>
    </font>
    <font>
      <sz val="16"/>
      <name val="ＤＨＰ特太ゴシック体"/>
      <family val="3"/>
      <charset val="128"/>
    </font>
    <font>
      <sz val="11"/>
      <name val="ＭＳ Ｐゴシック"/>
      <family val="3"/>
      <charset val="128"/>
    </font>
    <font>
      <sz val="20"/>
      <name val="ＤＨＰ特太ゴシック体"/>
      <family val="3"/>
      <charset val="128"/>
    </font>
    <font>
      <b/>
      <sz val="20"/>
      <name val="HGP教科書体"/>
      <family val="1"/>
      <charset val="128"/>
    </font>
    <font>
      <b/>
      <i/>
      <u/>
      <sz val="18"/>
      <color indexed="9"/>
      <name val="HG丸ｺﾞｼｯｸM-PRO"/>
      <family val="3"/>
      <charset val="128"/>
    </font>
    <font>
      <i/>
      <sz val="20"/>
      <color indexed="9"/>
      <name val="HG丸ｺﾞｼｯｸM-PRO"/>
      <family val="3"/>
      <charset val="128"/>
    </font>
    <font>
      <i/>
      <sz val="20"/>
      <name val="Arial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9"/>
        <bgColor indexed="64"/>
      </patternFill>
    </fill>
  </fills>
  <borders count="100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52">
    <xf numFmtId="0" fontId="0" fillId="0" borderId="0" xfId="0"/>
    <xf numFmtId="176" fontId="2" fillId="0" borderId="0" xfId="0" applyNumberFormat="1" applyFont="1" applyProtection="1">
      <protection hidden="1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" fillId="0" borderId="18" xfId="0" applyFont="1" applyBorder="1"/>
    <xf numFmtId="0" fontId="9" fillId="2" borderId="0" xfId="0" applyFont="1" applyFill="1" applyAlignment="1">
      <alignment vertical="center" shrinkToFit="1"/>
    </xf>
    <xf numFmtId="0" fontId="2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/>
    </xf>
    <xf numFmtId="0" fontId="9" fillId="2" borderId="19" xfId="0" applyFont="1" applyFill="1" applyBorder="1"/>
    <xf numFmtId="0" fontId="2" fillId="2" borderId="0" xfId="0" applyFont="1" applyFill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3" fillId="3" borderId="0" xfId="0" applyFont="1" applyFill="1" applyAlignment="1">
      <alignment horizontal="center" vertical="center" shrinkToFit="1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vertical="center" shrinkToFit="1"/>
      <protection locked="0"/>
    </xf>
    <xf numFmtId="49" fontId="2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left" vertical="center" wrapText="1"/>
    </xf>
    <xf numFmtId="0" fontId="15" fillId="0" borderId="0" xfId="0" applyFont="1"/>
    <xf numFmtId="0" fontId="9" fillId="4" borderId="20" xfId="0" applyFont="1" applyFill="1" applyBorder="1" applyAlignment="1">
      <alignment horizontal="center" vertical="center"/>
    </xf>
    <xf numFmtId="0" fontId="11" fillId="2" borderId="0" xfId="0" applyFont="1" applyFill="1"/>
    <xf numFmtId="0" fontId="0" fillId="0" borderId="0" xfId="0" applyAlignment="1">
      <alignment vertical="center"/>
    </xf>
    <xf numFmtId="0" fontId="9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0" fillId="2" borderId="0" xfId="0" applyFont="1" applyFill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2" borderId="0" xfId="0" applyFont="1" applyFill="1"/>
    <xf numFmtId="0" fontId="19" fillId="3" borderId="0" xfId="0" applyFont="1" applyFill="1" applyAlignment="1">
      <alignment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2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7" xfId="0" applyFont="1" applyBorder="1"/>
    <xf numFmtId="0" fontId="22" fillId="0" borderId="0" xfId="0" applyFont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0" fontId="22" fillId="0" borderId="27" xfId="0" applyFont="1" applyBorder="1" applyAlignment="1">
      <alignment horizontal="left" vertical="top"/>
    </xf>
    <xf numFmtId="0" fontId="21" fillId="0" borderId="28" xfId="0" applyFont="1" applyBorder="1"/>
    <xf numFmtId="0" fontId="22" fillId="0" borderId="0" xfId="0" applyFont="1" applyAlignment="1">
      <alignment horizontal="left" vertical="top" shrinkToFit="1"/>
    </xf>
    <xf numFmtId="0" fontId="22" fillId="0" borderId="26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18" fillId="2" borderId="0" xfId="0" applyFont="1" applyFill="1"/>
    <xf numFmtId="0" fontId="30" fillId="4" borderId="20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>
      <alignment vertical="center" shrinkToFit="1"/>
    </xf>
    <xf numFmtId="0" fontId="30" fillId="2" borderId="0" xfId="0" applyFont="1" applyFill="1" applyAlignment="1">
      <alignment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5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9" fillId="0" borderId="88" xfId="0" applyFont="1" applyBorder="1"/>
    <xf numFmtId="0" fontId="5" fillId="0" borderId="47" xfId="0" applyFont="1" applyBorder="1" applyAlignment="1">
      <alignment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32" fillId="0" borderId="90" xfId="0" applyFont="1" applyBorder="1" applyAlignment="1">
      <alignment horizontal="center" vertical="center" wrapText="1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2" fillId="4" borderId="36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vertical="center" shrinkToFit="1"/>
    </xf>
    <xf numFmtId="0" fontId="9" fillId="2" borderId="19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4" borderId="36" xfId="0" applyFont="1" applyFill="1" applyBorder="1" applyAlignment="1" applyProtection="1">
      <alignment vertical="center" shrinkToFit="1"/>
      <protection locked="0"/>
    </xf>
    <xf numFmtId="0" fontId="0" fillId="0" borderId="38" xfId="0" applyBorder="1" applyAlignment="1">
      <alignment vertical="center" shrinkToFit="1"/>
    </xf>
    <xf numFmtId="0" fontId="31" fillId="2" borderId="19" xfId="0" applyFont="1" applyFill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3" fillId="3" borderId="35" xfId="0" applyFont="1" applyFill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31" fillId="2" borderId="19" xfId="0" applyFont="1" applyFill="1" applyBorder="1" applyAlignment="1">
      <alignment horizontal="left" vertical="center" shrinkToFit="1"/>
    </xf>
    <xf numFmtId="0" fontId="31" fillId="2" borderId="0" xfId="0" applyFont="1" applyFill="1" applyAlignment="1">
      <alignment horizontal="left" vertical="center" shrinkToFit="1"/>
    </xf>
    <xf numFmtId="0" fontId="31" fillId="2" borderId="33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9" fillId="2" borderId="34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39" xfId="0" applyFont="1" applyFill="1" applyBorder="1" applyAlignment="1" applyProtection="1">
      <alignment vertical="top" wrapText="1" shrinkToFit="1"/>
      <protection locked="0"/>
    </xf>
    <xf numFmtId="0" fontId="2" fillId="4" borderId="40" xfId="0" applyFont="1" applyFill="1" applyBorder="1" applyAlignment="1" applyProtection="1">
      <alignment vertical="top" wrapText="1" shrinkToFit="1"/>
      <protection locked="0"/>
    </xf>
    <xf numFmtId="0" fontId="2" fillId="4" borderId="41" xfId="0" applyFont="1" applyFill="1" applyBorder="1" applyAlignment="1" applyProtection="1">
      <alignment vertical="top" wrapText="1" shrinkToFit="1"/>
      <protection locked="0"/>
    </xf>
    <xf numFmtId="0" fontId="2" fillId="4" borderId="19" xfId="0" applyFont="1" applyFill="1" applyBorder="1" applyAlignment="1" applyProtection="1">
      <alignment vertical="top" wrapText="1" shrinkToFit="1"/>
      <protection locked="0"/>
    </xf>
    <xf numFmtId="0" fontId="2" fillId="4" borderId="0" xfId="0" applyFont="1" applyFill="1" applyAlignment="1" applyProtection="1">
      <alignment vertical="top" wrapText="1" shrinkToFit="1"/>
      <protection locked="0"/>
    </xf>
    <xf numFmtId="0" fontId="2" fillId="4" borderId="33" xfId="0" applyFont="1" applyFill="1" applyBorder="1" applyAlignment="1" applyProtection="1">
      <alignment vertical="top" wrapText="1" shrinkToFit="1"/>
      <protection locked="0"/>
    </xf>
    <xf numFmtId="0" fontId="2" fillId="4" borderId="34" xfId="0" applyFont="1" applyFill="1" applyBorder="1" applyAlignment="1" applyProtection="1">
      <alignment vertical="top" wrapText="1" shrinkToFit="1"/>
      <protection locked="0"/>
    </xf>
    <xf numFmtId="0" fontId="2" fillId="4" borderId="35" xfId="0" applyFont="1" applyFill="1" applyBorder="1" applyAlignment="1" applyProtection="1">
      <alignment vertical="top" wrapText="1" shrinkToFit="1"/>
      <protection locked="0"/>
    </xf>
    <xf numFmtId="0" fontId="2" fillId="4" borderId="42" xfId="0" applyFont="1" applyFill="1" applyBorder="1" applyAlignment="1" applyProtection="1">
      <alignment vertical="top" wrapText="1" shrinkToFit="1"/>
      <protection locked="0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9" fillId="0" borderId="52" xfId="0" applyFont="1" applyBorder="1" applyAlignment="1">
      <alignment horizontal="distributed" vertical="center" shrinkToFit="1"/>
    </xf>
    <xf numFmtId="0" fontId="9" fillId="0" borderId="56" xfId="0" applyFont="1" applyBorder="1" applyAlignment="1">
      <alignment horizontal="distributed" vertical="center" shrinkToFit="1"/>
    </xf>
    <xf numFmtId="0" fontId="5" fillId="0" borderId="66" xfId="0" applyFont="1" applyBorder="1" applyAlignment="1">
      <alignment horizontal="distributed" vertical="center" indent="1"/>
    </xf>
    <xf numFmtId="0" fontId="5" fillId="0" borderId="67" xfId="0" applyFont="1" applyBorder="1" applyAlignment="1">
      <alignment horizontal="distributed" vertical="center" indent="1"/>
    </xf>
    <xf numFmtId="0" fontId="5" fillId="0" borderId="68" xfId="0" applyFont="1" applyBorder="1" applyAlignment="1">
      <alignment horizontal="distributed" vertical="center" indent="1"/>
    </xf>
    <xf numFmtId="0" fontId="9" fillId="0" borderId="44" xfId="0" applyFont="1" applyBorder="1" applyAlignment="1">
      <alignment horizontal="distributed" vertical="center" shrinkToFit="1"/>
    </xf>
    <xf numFmtId="0" fontId="9" fillId="0" borderId="48" xfId="0" applyFont="1" applyBorder="1" applyAlignment="1">
      <alignment horizontal="distributed" vertical="center" shrinkToFit="1"/>
    </xf>
    <xf numFmtId="0" fontId="4" fillId="0" borderId="51" xfId="0" applyFont="1" applyBorder="1" applyAlignment="1">
      <alignment horizontal="distributed" vertical="center" indent="1"/>
    </xf>
    <xf numFmtId="0" fontId="4" fillId="0" borderId="52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51" xfId="0" applyFont="1" applyBorder="1" applyAlignment="1">
      <alignment horizontal="distributed" vertical="center" indent="1"/>
    </xf>
    <xf numFmtId="0" fontId="7" fillId="0" borderId="52" xfId="0" applyFont="1" applyBorder="1" applyAlignment="1">
      <alignment horizontal="distributed" vertical="center" indent="1"/>
    </xf>
    <xf numFmtId="0" fontId="7" fillId="0" borderId="53" xfId="0" applyFont="1" applyBorder="1" applyAlignment="1">
      <alignment horizontal="distributed" vertical="center" indent="1"/>
    </xf>
    <xf numFmtId="0" fontId="7" fillId="0" borderId="54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center" vertical="top"/>
    </xf>
    <xf numFmtId="0" fontId="17" fillId="0" borderId="57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shrinkToFit="1"/>
    </xf>
    <xf numFmtId="0" fontId="7" fillId="0" borderId="50" xfId="0" applyFont="1" applyBorder="1" applyAlignment="1">
      <alignment horizontal="distributed" vertical="center" indent="1"/>
    </xf>
    <xf numFmtId="0" fontId="7" fillId="0" borderId="44" xfId="0" applyFont="1" applyBorder="1" applyAlignment="1">
      <alignment horizontal="distributed" vertical="center" inden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distributed" vertical="center" justifyLastLine="1" shrinkToFit="1"/>
    </xf>
    <xf numFmtId="0" fontId="7" fillId="0" borderId="69" xfId="0" applyFont="1" applyBorder="1" applyAlignment="1">
      <alignment horizontal="distributed" vertical="center" justifyLastLine="1" shrinkToFit="1"/>
    </xf>
    <xf numFmtId="0" fontId="7" fillId="0" borderId="59" xfId="0" applyFont="1" applyBorder="1" applyAlignment="1">
      <alignment horizontal="distributed" vertical="center" justifyLastLine="1" shrinkToFit="1"/>
    </xf>
    <xf numFmtId="0" fontId="4" fillId="0" borderId="7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2" fillId="0" borderId="61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distributed" vertical="center" justifyLastLine="1"/>
    </xf>
    <xf numFmtId="0" fontId="7" fillId="0" borderId="54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5" fillId="0" borderId="11" xfId="0" applyFont="1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5" fillId="0" borderId="58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3" xfId="0" applyFont="1" applyBorder="1" applyAlignment="1">
      <alignment horizontal="distributed" vertical="center" indent="1"/>
    </xf>
    <xf numFmtId="0" fontId="5" fillId="0" borderId="64" xfId="0" applyFont="1" applyBorder="1" applyAlignment="1">
      <alignment horizontal="distributed" vertical="center" indent="1"/>
    </xf>
    <xf numFmtId="0" fontId="5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justifyLastLine="1"/>
    </xf>
    <xf numFmtId="0" fontId="2" fillId="0" borderId="7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indent="1"/>
    </xf>
    <xf numFmtId="0" fontId="4" fillId="0" borderId="74" xfId="0" applyFont="1" applyBorder="1" applyAlignment="1">
      <alignment horizontal="distributed" vertical="center" inden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shrinkToFit="1"/>
    </xf>
    <xf numFmtId="0" fontId="4" fillId="0" borderId="73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76" xfId="0" applyFont="1" applyBorder="1" applyAlignment="1">
      <alignment horizontal="distributed" vertical="center" indent="1" justifyLastLine="1" shrinkToFit="1"/>
    </xf>
    <xf numFmtId="0" fontId="0" fillId="0" borderId="77" xfId="0" applyBorder="1" applyAlignment="1">
      <alignment horizontal="distributed" justifyLastLine="1" shrinkToFit="1"/>
    </xf>
    <xf numFmtId="0" fontId="0" fillId="0" borderId="78" xfId="0" applyBorder="1" applyAlignment="1">
      <alignment horizontal="distributed" justifyLastLine="1" shrinkToFit="1"/>
    </xf>
    <xf numFmtId="0" fontId="5" fillId="0" borderId="18" xfId="0" applyFont="1" applyBorder="1" applyAlignment="1">
      <alignment vertical="center" wrapText="1"/>
    </xf>
    <xf numFmtId="0" fontId="5" fillId="0" borderId="79" xfId="0" applyFont="1" applyBorder="1" applyAlignment="1">
      <alignment vertical="center" wrapText="1"/>
    </xf>
    <xf numFmtId="0" fontId="9" fillId="0" borderId="74" xfId="0" applyFont="1" applyBorder="1" applyAlignment="1">
      <alignment horizontal="distributed" vertical="center" shrinkToFit="1"/>
    </xf>
    <xf numFmtId="0" fontId="9" fillId="0" borderId="75" xfId="0" applyFont="1" applyBorder="1" applyAlignment="1">
      <alignment horizontal="distributed" vertical="center" shrinkToFit="1"/>
    </xf>
    <xf numFmtId="0" fontId="28" fillId="6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shrinkToFit="1"/>
    </xf>
    <xf numFmtId="0" fontId="6" fillId="0" borderId="60" xfId="0" applyFont="1" applyBorder="1" applyAlignment="1">
      <alignment horizontal="center" shrinkToFit="1"/>
    </xf>
    <xf numFmtId="0" fontId="2" fillId="0" borderId="49" xfId="0" applyFont="1" applyBorder="1" applyAlignment="1">
      <alignment horizontal="center" shrinkToFit="1"/>
    </xf>
    <xf numFmtId="0" fontId="5" fillId="0" borderId="43" xfId="0" applyFont="1" applyBorder="1" applyAlignment="1">
      <alignment horizontal="distributed" vertical="center" indent="1"/>
    </xf>
    <xf numFmtId="0" fontId="5" fillId="0" borderId="44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22" fillId="0" borderId="80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 shrinkToFit="1"/>
    </xf>
    <xf numFmtId="0" fontId="22" fillId="0" borderId="81" xfId="0" applyFont="1" applyBorder="1" applyAlignment="1">
      <alignment horizontal="left" vertical="center" wrapText="1"/>
    </xf>
    <xf numFmtId="0" fontId="22" fillId="0" borderId="81" xfId="0" applyFont="1" applyBorder="1" applyAlignment="1">
      <alignment horizontal="left" vertical="center"/>
    </xf>
    <xf numFmtId="0" fontId="22" fillId="0" borderId="82" xfId="0" applyFont="1" applyBorder="1" applyAlignment="1">
      <alignment horizontal="left" vertical="center" wrapText="1"/>
    </xf>
    <xf numFmtId="0" fontId="0" fillId="0" borderId="80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26" fillId="0" borderId="8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0" fontId="26" fillId="0" borderId="83" xfId="0" applyFont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85" xfId="0" applyFont="1" applyBorder="1" applyAlignment="1">
      <alignment horizontal="center" vertical="center" shrinkToFit="1"/>
    </xf>
    <xf numFmtId="0" fontId="26" fillId="0" borderId="86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 shrinkToFit="1"/>
    </xf>
    <xf numFmtId="0" fontId="26" fillId="0" borderId="87" xfId="0" applyFont="1" applyBorder="1" applyAlignment="1">
      <alignment horizontal="center" vertical="center" shrinkToFit="1"/>
    </xf>
    <xf numFmtId="0" fontId="25" fillId="0" borderId="8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83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73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405087</xdr:rowOff>
        </xdr:from>
        <xdr:to>
          <xdr:col>3</xdr:col>
          <xdr:colOff>32846</xdr:colOff>
          <xdr:row>31</xdr:row>
          <xdr:rowOff>1</xdr:rowOff>
        </xdr:to>
        <xdr:pic>
          <xdr:nvPicPr>
            <xdr:cNvPr id="5144" name="図 1">
              <a:extLst>
                <a:ext uri="{FF2B5EF4-FFF2-40B4-BE49-F238E27FC236}">
                  <a16:creationId xmlns:a16="http://schemas.microsoft.com/office/drawing/2014/main" id="{58C19538-F467-4268-99D4-998378FD44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51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653018"/>
              <a:ext cx="864915" cy="71163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394139</xdr:rowOff>
        </xdr:from>
        <xdr:to>
          <xdr:col>3</xdr:col>
          <xdr:colOff>54741</xdr:colOff>
          <xdr:row>31</xdr:row>
          <xdr:rowOff>1</xdr:rowOff>
        </xdr:to>
        <xdr:pic>
          <xdr:nvPicPr>
            <xdr:cNvPr id="8199" name="図 1">
              <a:extLst>
                <a:ext uri="{FF2B5EF4-FFF2-40B4-BE49-F238E27FC236}">
                  <a16:creationId xmlns:a16="http://schemas.microsoft.com/office/drawing/2014/main" id="{EB058D49-4F00-4878-9824-684C821393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8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547242"/>
              <a:ext cx="886810" cy="71273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405087</xdr:rowOff>
        </xdr:from>
        <xdr:to>
          <xdr:col>2</xdr:col>
          <xdr:colOff>624052</xdr:colOff>
          <xdr:row>30</xdr:row>
          <xdr:rowOff>372242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8BFCACC-A7A1-4A08-BF9C-87B3946AB2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14:$N$31" spid="_x0000_s123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653018"/>
              <a:ext cx="624052" cy="709448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"/>
  <sheetViews>
    <sheetView showGridLines="0" tabSelected="1" showOutlineSymbols="0" zoomScaleNormal="87" workbookViewId="0">
      <selection activeCell="C3" sqref="C3"/>
    </sheetView>
  </sheetViews>
  <sheetFormatPr defaultColWidth="10.6640625" defaultRowHeight="14.25" x14ac:dyDescent="0.15"/>
  <cols>
    <col min="1" max="1" width="7.33203125" style="28" bestFit="1" customWidth="1"/>
    <col min="2" max="2" width="9.5546875" style="28" customWidth="1"/>
    <col min="3" max="3" width="6.6640625" style="28" customWidth="1"/>
    <col min="4" max="4" width="1.6640625" style="28" customWidth="1"/>
    <col min="5" max="5" width="6.6640625" style="28" customWidth="1"/>
    <col min="6" max="6" width="1.6640625" style="28" customWidth="1"/>
    <col min="7" max="7" width="6.6640625" style="28" customWidth="1"/>
    <col min="8" max="8" width="1.6640625" style="28" customWidth="1"/>
    <col min="9" max="9" width="6.6640625" style="28" customWidth="1"/>
    <col min="10" max="11" width="2.109375" style="28" customWidth="1"/>
    <col min="12" max="13" width="3.6640625" style="28" customWidth="1"/>
    <col min="14" max="14" width="10.88671875" style="28" customWidth="1"/>
    <col min="15" max="15" width="11.44140625" style="28" customWidth="1"/>
    <col min="16" max="16" width="4.44140625" style="28" customWidth="1"/>
    <col min="17" max="17" width="4.44140625" style="28" hidden="1" customWidth="1"/>
    <col min="18" max="20" width="5" style="28" hidden="1" customWidth="1"/>
    <col min="21" max="21" width="7.109375" style="28" customWidth="1"/>
    <col min="22" max="16384" width="10.6640625" style="28"/>
  </cols>
  <sheetData>
    <row r="1" spans="1:28" ht="36.75" customHeight="1" x14ac:dyDescent="0.2">
      <c r="B1" s="106" t="s">
        <v>101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108"/>
      <c r="U1" s="108"/>
    </row>
    <row r="2" spans="1:28" s="29" customFormat="1" ht="30" customHeight="1" thickBot="1" x14ac:dyDescent="0.2">
      <c r="M2" s="119" t="str">
        <f>IF(COUNTA($U$4:$U$21)=0,"（注意） キャプテンに「１」を入力してください。","")</f>
        <v>（注意） キャプテンに「１」を入力してください。</v>
      </c>
      <c r="N2" s="120"/>
      <c r="O2" s="120"/>
      <c r="P2" s="120"/>
      <c r="Q2" s="120"/>
      <c r="R2" s="120"/>
      <c r="S2" s="115" t="s">
        <v>73</v>
      </c>
      <c r="T2" s="116"/>
    </row>
    <row r="3" spans="1:28" s="29" customFormat="1" ht="24.75" thickBot="1" x14ac:dyDescent="0.2">
      <c r="B3" s="34" t="s">
        <v>56</v>
      </c>
      <c r="C3" s="36"/>
      <c r="D3" s="27"/>
      <c r="E3" s="30" t="str">
        <f>IF(C3="","",IF(C3="能登地区",C3,IF(OR(C3="金沢市",C3="河北郡市"),"北加賀","南加賀")))</f>
        <v/>
      </c>
      <c r="F3" s="112" t="s">
        <v>96</v>
      </c>
      <c r="G3" s="113"/>
      <c r="H3" s="113"/>
      <c r="I3" s="113"/>
      <c r="J3" s="113"/>
      <c r="K3" s="50"/>
      <c r="L3" s="56" t="s">
        <v>75</v>
      </c>
      <c r="M3" s="34" t="s">
        <v>74</v>
      </c>
      <c r="N3" s="35" t="s">
        <v>17</v>
      </c>
      <c r="O3" s="35" t="s">
        <v>50</v>
      </c>
      <c r="P3" s="35" t="s">
        <v>18</v>
      </c>
      <c r="Q3" s="35" t="s">
        <v>19</v>
      </c>
      <c r="R3" s="35" t="s">
        <v>20</v>
      </c>
      <c r="S3" s="35" t="s">
        <v>58</v>
      </c>
      <c r="T3" s="35" t="s">
        <v>59</v>
      </c>
      <c r="U3" s="43" t="s">
        <v>51</v>
      </c>
    </row>
    <row r="4" spans="1:28" s="29" customFormat="1" ht="15" customHeight="1" thickBot="1" x14ac:dyDescent="0.25">
      <c r="B4" s="73"/>
      <c r="C4" s="27"/>
      <c r="D4" s="27"/>
      <c r="E4" s="74"/>
      <c r="F4" s="74"/>
      <c r="G4" s="74"/>
      <c r="H4" s="74"/>
      <c r="I4" s="74"/>
      <c r="J4" s="74"/>
      <c r="K4" s="58"/>
      <c r="L4" s="57"/>
      <c r="M4" s="36"/>
      <c r="N4" s="37"/>
      <c r="O4" s="37"/>
      <c r="P4" s="36"/>
      <c r="Q4" s="36"/>
      <c r="R4" s="36"/>
      <c r="S4" s="36"/>
      <c r="T4" s="36"/>
      <c r="U4" s="36"/>
      <c r="W4" s="31"/>
      <c r="X4" s="31"/>
      <c r="Y4" s="31"/>
      <c r="Z4" s="31"/>
      <c r="AA4" s="31"/>
      <c r="AB4" s="31"/>
    </row>
    <row r="5" spans="1:28" s="29" customFormat="1" ht="15.75" thickBot="1" x14ac:dyDescent="0.2">
      <c r="B5" s="34" t="s">
        <v>95</v>
      </c>
      <c r="C5" s="36"/>
      <c r="D5" s="114" t="s">
        <v>97</v>
      </c>
      <c r="E5" s="104"/>
      <c r="F5" s="104"/>
      <c r="G5" s="50"/>
      <c r="H5" s="50"/>
      <c r="I5" s="50"/>
      <c r="J5" s="50"/>
      <c r="K5" s="58"/>
      <c r="L5" s="57"/>
      <c r="M5" s="36"/>
      <c r="N5" s="37"/>
      <c r="O5" s="37"/>
      <c r="P5" s="36"/>
      <c r="Q5" s="36"/>
      <c r="R5" s="36"/>
      <c r="S5" s="36"/>
      <c r="T5" s="36"/>
      <c r="U5" s="36"/>
      <c r="V5" s="32"/>
    </row>
    <row r="6" spans="1:28" s="29" customFormat="1" ht="15.75" thickBot="1" x14ac:dyDescent="0.2">
      <c r="B6" s="34" t="s">
        <v>98</v>
      </c>
      <c r="C6" s="95"/>
      <c r="D6" s="100"/>
      <c r="E6" s="100"/>
      <c r="F6" s="96"/>
      <c r="G6" s="97" t="s">
        <v>99</v>
      </c>
      <c r="H6" s="98"/>
      <c r="I6" s="98"/>
      <c r="J6" s="98"/>
      <c r="K6" s="59"/>
      <c r="L6" s="57"/>
      <c r="M6" s="36"/>
      <c r="N6" s="37"/>
      <c r="O6" s="37"/>
      <c r="P6" s="36"/>
      <c r="Q6" s="36"/>
      <c r="R6" s="36"/>
      <c r="S6" s="36"/>
      <c r="T6" s="36"/>
      <c r="U6" s="36"/>
    </row>
    <row r="7" spans="1:28" s="29" customFormat="1" ht="15.75" thickBot="1" x14ac:dyDescent="0.2">
      <c r="B7" s="34" t="s">
        <v>0</v>
      </c>
      <c r="C7" s="95"/>
      <c r="D7" s="100"/>
      <c r="E7" s="100"/>
      <c r="F7" s="96"/>
      <c r="G7" s="97" t="s">
        <v>42</v>
      </c>
      <c r="H7" s="98"/>
      <c r="I7" s="98"/>
      <c r="J7" s="98"/>
      <c r="K7" s="59"/>
      <c r="L7" s="57"/>
      <c r="M7" s="36"/>
      <c r="N7" s="37"/>
      <c r="O7" s="37"/>
      <c r="P7" s="36"/>
      <c r="Q7" s="36"/>
      <c r="R7" s="36"/>
      <c r="S7" s="36"/>
      <c r="T7" s="36"/>
      <c r="U7" s="36"/>
    </row>
    <row r="8" spans="1:28" s="29" customFormat="1" ht="15" thickBot="1" x14ac:dyDescent="0.2">
      <c r="B8" s="34" t="s">
        <v>1</v>
      </c>
      <c r="C8" s="38"/>
      <c r="D8" s="30" t="s">
        <v>13</v>
      </c>
      <c r="E8" s="38"/>
      <c r="F8" s="30" t="s">
        <v>13</v>
      </c>
      <c r="G8" s="38"/>
      <c r="H8" s="27"/>
      <c r="I8" s="27"/>
      <c r="J8" s="27"/>
      <c r="K8" s="27"/>
      <c r="L8" s="57"/>
      <c r="M8" s="36"/>
      <c r="N8" s="37"/>
      <c r="O8" s="37"/>
      <c r="P8" s="36"/>
      <c r="Q8" s="36"/>
      <c r="R8" s="36"/>
      <c r="S8" s="36"/>
      <c r="T8" s="36"/>
      <c r="U8" s="36"/>
    </row>
    <row r="9" spans="1:28" s="29" customFormat="1" ht="15" thickBot="1" x14ac:dyDescent="0.2">
      <c r="B9" s="34" t="s">
        <v>2</v>
      </c>
      <c r="C9" s="30" t="str">
        <f>IF(C8="","",C8)</f>
        <v/>
      </c>
      <c r="D9" s="30" t="s">
        <v>13</v>
      </c>
      <c r="E9" s="38"/>
      <c r="F9" s="30" t="s">
        <v>13</v>
      </c>
      <c r="G9" s="38"/>
      <c r="H9" s="27"/>
      <c r="I9" s="27"/>
      <c r="J9" s="27"/>
      <c r="K9" s="27"/>
      <c r="L9" s="57"/>
      <c r="M9" s="36"/>
      <c r="N9" s="37"/>
      <c r="O9" s="37"/>
      <c r="P9" s="36"/>
      <c r="Q9" s="36"/>
      <c r="R9" s="36"/>
      <c r="S9" s="36"/>
      <c r="T9" s="36"/>
      <c r="U9" s="36"/>
    </row>
    <row r="10" spans="1:28" s="29" customFormat="1" ht="15" thickBot="1" x14ac:dyDescent="0.2">
      <c r="B10" s="34" t="s">
        <v>3</v>
      </c>
      <c r="C10" s="38"/>
      <c r="D10" s="30" t="s">
        <v>13</v>
      </c>
      <c r="E10" s="38"/>
      <c r="F10" s="27"/>
      <c r="G10" s="27"/>
      <c r="H10" s="27"/>
      <c r="I10" s="27"/>
      <c r="J10" s="27"/>
      <c r="K10" s="27"/>
      <c r="L10" s="57"/>
      <c r="M10" s="36"/>
      <c r="N10" s="37"/>
      <c r="O10" s="37"/>
      <c r="P10" s="36"/>
      <c r="Q10" s="36"/>
      <c r="R10" s="36"/>
      <c r="S10" s="36"/>
      <c r="T10" s="36"/>
      <c r="U10" s="36"/>
    </row>
    <row r="11" spans="1:28" s="29" customFormat="1" ht="15.75" customHeight="1" thickBot="1" x14ac:dyDescent="0.2">
      <c r="A11" s="117" t="s">
        <v>118</v>
      </c>
      <c r="B11" s="34" t="s">
        <v>4</v>
      </c>
      <c r="C11" s="99"/>
      <c r="D11" s="100"/>
      <c r="E11" s="100"/>
      <c r="F11" s="100"/>
      <c r="G11" s="100"/>
      <c r="H11" s="96"/>
      <c r="I11" s="27"/>
      <c r="J11" s="27"/>
      <c r="K11" s="27"/>
      <c r="L11" s="57"/>
      <c r="M11" s="36"/>
      <c r="N11" s="37"/>
      <c r="O11" s="37"/>
      <c r="P11" s="36"/>
      <c r="Q11" s="36"/>
      <c r="R11" s="36"/>
      <c r="S11" s="36"/>
      <c r="T11" s="36"/>
      <c r="U11" s="36"/>
    </row>
    <row r="12" spans="1:28" s="29" customFormat="1" ht="15.75" thickBot="1" x14ac:dyDescent="0.2">
      <c r="A12" s="117"/>
      <c r="B12" s="34" t="s">
        <v>5</v>
      </c>
      <c r="C12" s="95"/>
      <c r="D12" s="96"/>
      <c r="E12" s="27"/>
      <c r="F12" s="27"/>
      <c r="G12" s="27"/>
      <c r="H12" s="27"/>
      <c r="I12" s="27"/>
      <c r="J12" s="27"/>
      <c r="K12" s="27"/>
      <c r="L12" s="57"/>
      <c r="M12" s="36"/>
      <c r="N12" s="37"/>
      <c r="O12" s="37"/>
      <c r="P12" s="36"/>
      <c r="Q12" s="36"/>
      <c r="R12" s="36"/>
      <c r="S12" s="36"/>
      <c r="T12" s="36"/>
      <c r="U12" s="36"/>
    </row>
    <row r="13" spans="1:28" s="29" customFormat="1" ht="15.75" thickBot="1" x14ac:dyDescent="0.2">
      <c r="A13" s="118"/>
      <c r="B13" s="34" t="s">
        <v>6</v>
      </c>
      <c r="C13" s="95"/>
      <c r="D13" s="96"/>
      <c r="E13" s="75"/>
      <c r="F13" s="101" t="s">
        <v>114</v>
      </c>
      <c r="G13" s="102"/>
      <c r="H13" s="102"/>
      <c r="I13" s="102"/>
      <c r="J13" s="102"/>
      <c r="K13" s="76"/>
      <c r="L13" s="57"/>
      <c r="M13" s="36"/>
      <c r="N13" s="37"/>
      <c r="O13" s="37"/>
      <c r="P13" s="36"/>
      <c r="Q13" s="36"/>
      <c r="R13" s="36"/>
      <c r="S13" s="36"/>
      <c r="T13" s="36"/>
      <c r="U13" s="36"/>
    </row>
    <row r="14" spans="1:28" s="29" customFormat="1" ht="15.75" thickBot="1" x14ac:dyDescent="0.2">
      <c r="A14" s="86"/>
      <c r="B14" s="34" t="s">
        <v>7</v>
      </c>
      <c r="C14" s="95"/>
      <c r="D14" s="96"/>
      <c r="E14" s="75"/>
      <c r="F14" s="101" t="s">
        <v>114</v>
      </c>
      <c r="G14" s="102"/>
      <c r="H14" s="102"/>
      <c r="I14" s="102"/>
      <c r="J14" s="102"/>
      <c r="K14" s="76"/>
      <c r="L14" s="57"/>
      <c r="M14" s="36"/>
      <c r="N14" s="37"/>
      <c r="O14" s="37"/>
      <c r="P14" s="36"/>
      <c r="Q14" s="36"/>
      <c r="R14" s="36"/>
      <c r="S14" s="36"/>
      <c r="T14" s="36"/>
      <c r="U14" s="36"/>
    </row>
    <row r="15" spans="1:28" s="29" customFormat="1" ht="15.75" thickBot="1" x14ac:dyDescent="0.2">
      <c r="A15" s="86"/>
      <c r="B15" s="34" t="s">
        <v>8</v>
      </c>
      <c r="C15" s="95"/>
      <c r="D15" s="96"/>
      <c r="E15" s="75"/>
      <c r="F15" s="109" t="s">
        <v>115</v>
      </c>
      <c r="G15" s="110"/>
      <c r="H15" s="110"/>
      <c r="I15" s="110"/>
      <c r="J15" s="110"/>
      <c r="K15" s="111"/>
      <c r="L15" s="57"/>
      <c r="M15" s="36"/>
      <c r="N15" s="37"/>
      <c r="O15" s="37"/>
      <c r="P15" s="36"/>
      <c r="Q15" s="36"/>
      <c r="R15" s="36"/>
      <c r="S15" s="36"/>
      <c r="T15" s="36"/>
      <c r="U15" s="36"/>
    </row>
    <row r="16" spans="1:28" s="29" customFormat="1" ht="15.75" thickBot="1" x14ac:dyDescent="0.2">
      <c r="A16" s="86"/>
      <c r="B16" s="34" t="s">
        <v>9</v>
      </c>
      <c r="C16" s="95"/>
      <c r="D16" s="96"/>
      <c r="E16" s="75"/>
      <c r="F16" s="101" t="s">
        <v>116</v>
      </c>
      <c r="G16" s="102"/>
      <c r="H16" s="102"/>
      <c r="I16" s="102"/>
      <c r="J16" s="102"/>
      <c r="K16" s="77"/>
      <c r="L16" s="57"/>
      <c r="M16" s="36"/>
      <c r="N16" s="37"/>
      <c r="O16" s="37"/>
      <c r="P16" s="36"/>
      <c r="Q16" s="36"/>
      <c r="R16" s="36"/>
      <c r="S16" s="36"/>
      <c r="T16" s="36"/>
      <c r="U16" s="36"/>
    </row>
    <row r="17" spans="2:21" s="29" customFormat="1" ht="15.75" thickBot="1" x14ac:dyDescent="0.2">
      <c r="B17" s="27"/>
      <c r="C17" s="105" t="s">
        <v>12</v>
      </c>
      <c r="D17" s="100"/>
      <c r="E17" s="103" t="s">
        <v>14</v>
      </c>
      <c r="F17" s="104"/>
      <c r="G17" s="103" t="s">
        <v>15</v>
      </c>
      <c r="H17" s="104"/>
      <c r="I17" s="103" t="s">
        <v>16</v>
      </c>
      <c r="J17" s="104"/>
      <c r="K17" s="59"/>
      <c r="L17" s="57"/>
      <c r="M17" s="36"/>
      <c r="N17" s="37"/>
      <c r="O17" s="37"/>
      <c r="P17" s="36"/>
      <c r="Q17" s="36"/>
      <c r="R17" s="36"/>
      <c r="S17" s="36"/>
      <c r="T17" s="36"/>
      <c r="U17" s="36"/>
    </row>
    <row r="18" spans="2:21" s="29" customFormat="1" ht="15.75" thickBot="1" x14ac:dyDescent="0.2">
      <c r="B18" s="34" t="s">
        <v>11</v>
      </c>
      <c r="C18" s="95"/>
      <c r="D18" s="96"/>
      <c r="E18" s="95"/>
      <c r="F18" s="96"/>
      <c r="G18" s="95"/>
      <c r="H18" s="96"/>
      <c r="I18" s="95"/>
      <c r="J18" s="96"/>
      <c r="K18" s="60"/>
      <c r="L18" s="57"/>
      <c r="M18" s="36"/>
      <c r="N18" s="37"/>
      <c r="O18" s="37"/>
      <c r="P18" s="36"/>
      <c r="Q18" s="36"/>
      <c r="R18" s="36"/>
      <c r="S18" s="36"/>
      <c r="T18" s="36"/>
      <c r="U18" s="36"/>
    </row>
    <row r="19" spans="2:21" s="29" customFormat="1" ht="15.75" thickBot="1" x14ac:dyDescent="0.2">
      <c r="B19" s="34" t="s">
        <v>110</v>
      </c>
      <c r="C19" s="95"/>
      <c r="D19" s="96"/>
      <c r="E19" s="95"/>
      <c r="F19" s="96"/>
      <c r="G19" s="95"/>
      <c r="H19" s="96"/>
      <c r="I19" s="95"/>
      <c r="J19" s="96"/>
      <c r="K19" s="60"/>
      <c r="L19" s="57"/>
      <c r="M19" s="36"/>
      <c r="N19" s="37"/>
      <c r="O19" s="37"/>
      <c r="P19" s="36"/>
      <c r="Q19" s="36"/>
      <c r="R19" s="36"/>
      <c r="S19" s="36"/>
      <c r="T19" s="36"/>
      <c r="U19" s="36"/>
    </row>
    <row r="20" spans="2:21" s="29" customFormat="1" ht="15.75" thickBot="1" x14ac:dyDescent="0.2">
      <c r="B20" s="34" t="s">
        <v>111</v>
      </c>
      <c r="C20" s="95"/>
      <c r="D20" s="96"/>
      <c r="E20" s="95"/>
      <c r="F20" s="96"/>
      <c r="G20" s="95"/>
      <c r="H20" s="96"/>
      <c r="I20" s="95"/>
      <c r="J20" s="96"/>
      <c r="K20" s="60"/>
      <c r="L20" s="57"/>
      <c r="M20" s="36"/>
      <c r="N20" s="37"/>
      <c r="O20" s="37"/>
      <c r="P20" s="36"/>
      <c r="Q20" s="36"/>
      <c r="R20" s="36"/>
      <c r="S20" s="36"/>
      <c r="T20" s="36"/>
      <c r="U20" s="36"/>
    </row>
    <row r="21" spans="2:21" s="29" customFormat="1" ht="15" thickBot="1" x14ac:dyDescent="0.2">
      <c r="C21" s="46" t="str">
        <f>IF(COUNTIF($C$18:$I$20,"黒")&gt;2,"（注意） ユニフォームに使える黒は２カ所までです。","")</f>
        <v/>
      </c>
      <c r="L21" s="57"/>
      <c r="M21" s="36"/>
      <c r="N21" s="37"/>
      <c r="O21" s="37"/>
      <c r="P21" s="36"/>
      <c r="Q21" s="36"/>
      <c r="R21" s="36"/>
      <c r="S21" s="36"/>
      <c r="T21" s="36"/>
      <c r="U21" s="36"/>
    </row>
    <row r="22" spans="2:21" s="29" customFormat="1" ht="12" x14ac:dyDescent="0.15">
      <c r="C22" s="130" t="str">
        <f>IF(AND(C18&lt;&gt;E18,C18&lt;&gt;G18,C18&lt;&gt;I18,E18&lt;&gt;G18,E18&lt;&gt;I18,G18&lt;&gt;I18)=TRUE,"","（注意） "&amp;B18&amp;"の色が重複しています。")</f>
        <v>（注意） シャツの色が重複しています。</v>
      </c>
      <c r="D22" s="131"/>
      <c r="E22" s="131"/>
      <c r="F22" s="131"/>
      <c r="G22" s="131"/>
      <c r="H22" s="131"/>
      <c r="I22" s="131"/>
      <c r="J22" s="131"/>
      <c r="K22" s="55"/>
      <c r="L22" s="132" t="s">
        <v>57</v>
      </c>
      <c r="M22" s="133"/>
      <c r="N22" s="134"/>
      <c r="O22" s="121"/>
      <c r="P22" s="122"/>
      <c r="Q22" s="122"/>
      <c r="R22" s="122"/>
      <c r="S22" s="122"/>
      <c r="T22" s="122"/>
      <c r="U22" s="123"/>
    </row>
    <row r="23" spans="2:21" s="29" customFormat="1" ht="12" x14ac:dyDescent="0.15">
      <c r="C23" s="130" t="str">
        <f>IF(AND(C19&lt;&gt;E19,C19&lt;&gt;G19,C19&lt;&gt;I19,E19&lt;&gt;G19,E19&lt;&gt;I19,G19&lt;&gt;I19)=TRUE,"","（注意） "&amp;B19&amp;"の色が重複しています。")</f>
        <v>（注意） ショーツの色が重複しています。</v>
      </c>
      <c r="D23" s="131"/>
      <c r="E23" s="131"/>
      <c r="F23" s="131"/>
      <c r="G23" s="131"/>
      <c r="H23" s="131"/>
      <c r="I23" s="131"/>
      <c r="J23" s="131"/>
      <c r="K23" s="55"/>
      <c r="L23" s="133"/>
      <c r="M23" s="133"/>
      <c r="N23" s="134"/>
      <c r="O23" s="124"/>
      <c r="P23" s="125"/>
      <c r="Q23" s="125"/>
      <c r="R23" s="125"/>
      <c r="S23" s="125"/>
      <c r="T23" s="125"/>
      <c r="U23" s="126"/>
    </row>
    <row r="24" spans="2:21" s="29" customFormat="1" ht="14.25" customHeight="1" thickBot="1" x14ac:dyDescent="0.2">
      <c r="C24" s="130" t="str">
        <f>IF(AND(C20&lt;&gt;E20,C20&lt;&gt;G20,C20&lt;&gt;I20,E20&lt;&gt;G20,E20&lt;&gt;I20,G20&lt;&gt;I20)=TRUE,"","（注意） "&amp;B20&amp;"の色が重複しています。")</f>
        <v>（注意） ソックスの色が重複しています。</v>
      </c>
      <c r="D24" s="131"/>
      <c r="E24" s="131"/>
      <c r="F24" s="131"/>
      <c r="G24" s="131"/>
      <c r="H24" s="131"/>
      <c r="I24" s="131"/>
      <c r="J24" s="131"/>
      <c r="K24" s="55"/>
      <c r="L24" s="135" t="str">
        <f>IF(O22="","ぜひ、記入して下さい。","")</f>
        <v>ぜひ、記入して下さい。</v>
      </c>
      <c r="M24" s="135"/>
      <c r="N24" s="136"/>
      <c r="O24" s="127"/>
      <c r="P24" s="128"/>
      <c r="Q24" s="128"/>
      <c r="R24" s="128"/>
      <c r="S24" s="128"/>
      <c r="T24" s="128"/>
      <c r="U24" s="129"/>
    </row>
    <row r="25" spans="2:21" s="29" customFormat="1" ht="14.25" customHeight="1" x14ac:dyDescent="0.15"/>
    <row r="26" spans="2:21" s="29" customFormat="1" ht="14.25" customHeight="1" x14ac:dyDescent="0.15">
      <c r="L26" s="28"/>
      <c r="M26" s="28"/>
      <c r="N26" s="28"/>
      <c r="O26" s="28"/>
      <c r="P26" s="28"/>
      <c r="Q26" s="28"/>
      <c r="R26" s="28"/>
      <c r="S26" s="28"/>
    </row>
    <row r="27" spans="2:21" s="29" customFormat="1" ht="14.25" customHeight="1" x14ac:dyDescent="0.15">
      <c r="L27" s="28"/>
      <c r="M27" s="28"/>
      <c r="N27" s="28"/>
      <c r="O27" s="28"/>
      <c r="P27" s="28"/>
      <c r="Q27" s="28"/>
      <c r="R27" s="28"/>
      <c r="S27" s="28"/>
    </row>
    <row r="28" spans="2:21" s="29" customFormat="1" ht="14.25" customHeight="1" x14ac:dyDescent="0.15">
      <c r="L28" s="28"/>
      <c r="M28" s="28"/>
      <c r="N28" s="28"/>
      <c r="O28" s="28"/>
      <c r="P28" s="28"/>
      <c r="Q28" s="28"/>
      <c r="R28" s="28"/>
      <c r="S28" s="28"/>
    </row>
    <row r="29" spans="2:21" ht="14.25" customHeight="1" x14ac:dyDescent="0.15"/>
    <row r="30" spans="2:21" x14ac:dyDescent="0.15">
      <c r="C30" s="33"/>
    </row>
    <row r="31" spans="2:21" x14ac:dyDescent="0.15">
      <c r="C31" s="33"/>
    </row>
    <row r="32" spans="2:21" x14ac:dyDescent="0.15">
      <c r="C32" s="33"/>
    </row>
    <row r="33" spans="3:3" x14ac:dyDescent="0.15">
      <c r="C33" s="33"/>
    </row>
    <row r="34" spans="3:3" x14ac:dyDescent="0.15">
      <c r="C34" s="33"/>
    </row>
    <row r="35" spans="3:3" x14ac:dyDescent="0.15">
      <c r="C35" s="33"/>
    </row>
    <row r="36" spans="3:3" x14ac:dyDescent="0.15">
      <c r="C36" s="33"/>
    </row>
    <row r="37" spans="3:3" x14ac:dyDescent="0.15">
      <c r="C37" s="33"/>
    </row>
    <row r="38" spans="3:3" x14ac:dyDescent="0.15">
      <c r="C38" s="33"/>
    </row>
    <row r="39" spans="3:3" x14ac:dyDescent="0.15">
      <c r="C39" s="33"/>
    </row>
    <row r="40" spans="3:3" x14ac:dyDescent="0.15">
      <c r="C40" s="33"/>
    </row>
    <row r="41" spans="3:3" x14ac:dyDescent="0.15">
      <c r="C41" s="33"/>
    </row>
    <row r="42" spans="3:3" x14ac:dyDescent="0.15">
      <c r="C42" s="33"/>
    </row>
    <row r="43" spans="3:3" x14ac:dyDescent="0.15">
      <c r="C43" s="33"/>
    </row>
    <row r="44" spans="3:3" x14ac:dyDescent="0.15">
      <c r="C44" s="33"/>
    </row>
    <row r="45" spans="3:3" x14ac:dyDescent="0.15">
      <c r="C45" s="33"/>
    </row>
    <row r="46" spans="3:3" x14ac:dyDescent="0.15">
      <c r="C46" s="33"/>
    </row>
    <row r="47" spans="3:3" x14ac:dyDescent="0.15">
      <c r="C47" s="33"/>
    </row>
    <row r="48" spans="3:3" x14ac:dyDescent="0.15">
      <c r="C48" s="33"/>
    </row>
    <row r="49" spans="3:3" x14ac:dyDescent="0.15">
      <c r="C49" s="33"/>
    </row>
    <row r="50" spans="3:3" x14ac:dyDescent="0.15">
      <c r="C50" s="33"/>
    </row>
    <row r="51" spans="3:3" x14ac:dyDescent="0.15">
      <c r="C51" s="33"/>
    </row>
    <row r="52" spans="3:3" x14ac:dyDescent="0.15">
      <c r="C52" s="33"/>
    </row>
    <row r="53" spans="3:3" x14ac:dyDescent="0.15">
      <c r="C53" s="33"/>
    </row>
    <row r="54" spans="3:3" x14ac:dyDescent="0.15">
      <c r="C54" s="33"/>
    </row>
    <row r="55" spans="3:3" x14ac:dyDescent="0.15">
      <c r="C55" s="33"/>
    </row>
    <row r="56" spans="3:3" x14ac:dyDescent="0.15">
      <c r="C56" s="33"/>
    </row>
    <row r="57" spans="3:3" x14ac:dyDescent="0.15">
      <c r="C57" s="33"/>
    </row>
    <row r="58" spans="3:3" x14ac:dyDescent="0.15">
      <c r="C58" s="33"/>
    </row>
    <row r="59" spans="3:3" x14ac:dyDescent="0.15">
      <c r="C59" s="33"/>
    </row>
    <row r="60" spans="3:3" x14ac:dyDescent="0.15">
      <c r="C60" s="33"/>
    </row>
    <row r="61" spans="3:3" x14ac:dyDescent="0.15">
      <c r="C61" s="33"/>
    </row>
    <row r="62" spans="3:3" x14ac:dyDescent="0.15">
      <c r="C62" s="33"/>
    </row>
    <row r="63" spans="3:3" x14ac:dyDescent="0.15">
      <c r="C63" s="33"/>
    </row>
    <row r="64" spans="3:3" x14ac:dyDescent="0.15">
      <c r="C64" s="33"/>
    </row>
    <row r="65" spans="3:3" x14ac:dyDescent="0.15">
      <c r="C65" s="33"/>
    </row>
    <row r="66" spans="3:3" x14ac:dyDescent="0.15">
      <c r="C66" s="33"/>
    </row>
    <row r="67" spans="3:3" x14ac:dyDescent="0.15">
      <c r="C67" s="33"/>
    </row>
    <row r="68" spans="3:3" x14ac:dyDescent="0.15">
      <c r="C68" s="33"/>
    </row>
    <row r="69" spans="3:3" x14ac:dyDescent="0.15">
      <c r="C69" s="33"/>
    </row>
    <row r="70" spans="3:3" x14ac:dyDescent="0.15">
      <c r="C70" s="33"/>
    </row>
    <row r="71" spans="3:3" x14ac:dyDescent="0.15">
      <c r="C71" s="33"/>
    </row>
    <row r="72" spans="3:3" x14ac:dyDescent="0.15">
      <c r="C72" s="33"/>
    </row>
    <row r="73" spans="3:3" x14ac:dyDescent="0.15">
      <c r="C73" s="33"/>
    </row>
    <row r="74" spans="3:3" x14ac:dyDescent="0.15">
      <c r="C74" s="33"/>
    </row>
    <row r="75" spans="3:3" x14ac:dyDescent="0.15">
      <c r="C75" s="33"/>
    </row>
    <row r="76" spans="3:3" x14ac:dyDescent="0.15">
      <c r="C76" s="33"/>
    </row>
  </sheetData>
  <sheetProtection formatCells="0"/>
  <mergeCells count="42">
    <mergeCell ref="A11:A13"/>
    <mergeCell ref="I19:J19"/>
    <mergeCell ref="M2:R2"/>
    <mergeCell ref="G6:J6"/>
    <mergeCell ref="O22:U24"/>
    <mergeCell ref="C13:D13"/>
    <mergeCell ref="C14:D14"/>
    <mergeCell ref="E20:F20"/>
    <mergeCell ref="C23:J23"/>
    <mergeCell ref="C24:J24"/>
    <mergeCell ref="L22:N23"/>
    <mergeCell ref="L24:N24"/>
    <mergeCell ref="F16:J16"/>
    <mergeCell ref="C22:J22"/>
    <mergeCell ref="E19:F19"/>
    <mergeCell ref="G18:H18"/>
    <mergeCell ref="G19:H19"/>
    <mergeCell ref="G17:H17"/>
    <mergeCell ref="I18:J18"/>
    <mergeCell ref="B1:U1"/>
    <mergeCell ref="C6:F6"/>
    <mergeCell ref="F15:K15"/>
    <mergeCell ref="F3:J3"/>
    <mergeCell ref="D5:F5"/>
    <mergeCell ref="S2:T2"/>
    <mergeCell ref="C7:F7"/>
    <mergeCell ref="C20:D20"/>
    <mergeCell ref="I20:J20"/>
    <mergeCell ref="G20:H20"/>
    <mergeCell ref="G7:J7"/>
    <mergeCell ref="C11:H11"/>
    <mergeCell ref="C12:D12"/>
    <mergeCell ref="C15:D15"/>
    <mergeCell ref="C16:D16"/>
    <mergeCell ref="F13:J13"/>
    <mergeCell ref="F14:J14"/>
    <mergeCell ref="C18:D18"/>
    <mergeCell ref="C19:D19"/>
    <mergeCell ref="E17:F17"/>
    <mergeCell ref="E18:F18"/>
    <mergeCell ref="C17:D17"/>
    <mergeCell ref="I17:J17"/>
  </mergeCells>
  <phoneticPr fontId="1"/>
  <dataValidations xWindow="499" yWindow="392" count="21">
    <dataValidation imeMode="on" allowBlank="1" showInputMessage="1" showErrorMessage="1" sqref="O22 C11" xr:uid="{00000000-0002-0000-0000-000000000000}"/>
    <dataValidation imeMode="off" allowBlank="1" showInputMessage="1" showErrorMessage="1" sqref="Q4:T21 E8:E9 C8:C9" xr:uid="{00000000-0002-0000-0000-000001000000}"/>
    <dataValidation type="list" imeMode="off" allowBlank="1" showInputMessage="1" showErrorMessage="1" promptTitle="ポジションの入力！" prompt="ポジションをGK,DF,MF,FWから選択し、半角大文字で入力して下さい。" sqref="M4:M21" xr:uid="{00000000-0002-0000-0000-000002000000}">
      <formula1>"GK,DF,MF,FW"</formula1>
    </dataValidation>
    <dataValidation type="list" imeMode="off" allowBlank="1" showInputMessage="1" showErrorMessage="1" promptTitle="ブロック順位！" prompt="３位決定戦をしていない場合は２チームが「３位」に、_x000a_５～８位決定戦をしていない場合は４チームが「５位」になります。" sqref="C5" xr:uid="{00000000-0002-0000-0000-000003000000}">
      <formula1>"1,2,3,4,5,6,7,8"</formula1>
    </dataValidation>
    <dataValidation type="textLength" imeMode="off" allowBlank="1" showInputMessage="1" showErrorMessage="1" sqref="G8:G9 E10" xr:uid="{00000000-0002-0000-0000-000004000000}">
      <formula1>4</formula1>
      <formula2>4</formula2>
    </dataValidation>
    <dataValidation type="textLength" imeMode="off" allowBlank="1" showInputMessage="1" showErrorMessage="1" sqref="C10" xr:uid="{00000000-0002-0000-0000-000005000000}">
      <formula1>3</formula1>
      <formula2>3</formula2>
    </dataValidation>
    <dataValidation type="list" imeMode="off" allowBlank="1" showInputMessage="1" showErrorMessage="1" sqref="P4:P21" xr:uid="{00000000-0002-0000-0000-000006000000}">
      <formula1>"1,2,3"</formula1>
    </dataValidation>
    <dataValidation type="list" imeMode="off" allowBlank="1" showInputMessage="1" showErrorMessage="1" sqref="U4:U21" xr:uid="{00000000-0002-0000-0000-000007000000}">
      <formula1>"1"</formula1>
    </dataValidation>
    <dataValidation imeMode="on" allowBlank="1" showInputMessage="1" showErrorMessage="1" promptTitle="氏名の入力" prompt="姓と名の間には、スペースを必ず_x000a_「ひとつだけ」入れて下さい。" sqref="N4:N21 C12:C16" xr:uid="{00000000-0002-0000-0000-000008000000}"/>
    <dataValidation imeMode="on" allowBlank="1" showInputMessage="1" showErrorMessage="1" promptTitle="学校名を入力！" prompt="○○立△△というように入力して下さい。（最後の「中学校」は入力の必要はありません。なお、星稜中は”星稜”とのみ入力して下さい。）" sqref="C7" xr:uid="{00000000-0002-0000-0000-000009000000}"/>
    <dataValidation imeMode="on" allowBlank="1" showInputMessage="1" showErrorMessage="1" promptTitle="学校名（ひらがな）を入力！" prompt="最初から「全角ひらがな」で入力して下さい。（最後の「ちゅうがっこう」は入力の必要はありません。）" sqref="C6" xr:uid="{00000000-0002-0000-0000-00000A000000}"/>
    <dataValidation imeMode="on" allowBlank="1" showInputMessage="1" showErrorMessage="1" promptTitle="シャツの色！" prompt="ＦＰ正、ＦＰ副、ＧＫ正、ＧＫ副の色はすべて違う色でなければなりません。_x000a_また、ユニフォームで使える黒は最大２カ所までです。" sqref="C18 E18 I18:I19 G18:G20" xr:uid="{00000000-0002-0000-0000-00000B000000}"/>
    <dataValidation imeMode="on" allowBlank="1" showInputMessage="1" showErrorMessage="1" promptTitle="パンツの色！" prompt="ＦＰ正、ＦＰ副、ＧＫ正、ＧＫ副の色はすべて違う色でなければなりません。_x000a_また、ユニフォームで使える黒は最大２カ所までです。" sqref="C19 E19" xr:uid="{00000000-0002-0000-0000-00000C000000}"/>
    <dataValidation imeMode="on" allowBlank="1" showInputMessage="1" showErrorMessage="1" promptTitle="ストッキングの色！" prompt="ＦＰ正、ＦＰ副、ＧＫ正、ＧＫ副の色はすべて違う色でなければなりません。_x000a_また、ユニフォームで使える黒は最大２カ所までです。" sqref="C20 I20 E20" xr:uid="{00000000-0002-0000-0000-00000D000000}"/>
    <dataValidation imeMode="on" allowBlank="1" showInputMessage="1" showErrorMessage="1" promptTitle="選手氏名（ふりがな）の入力" prompt="ふりがなを「全角ひらがな」で入力して下さい。_x000a_姓と名の間には、スペースを必ず「ひとつだけ」入れて下さい。" sqref="O4:O21" xr:uid="{00000000-0002-0000-0000-00000E000000}"/>
    <dataValidation type="whole" imeMode="off" allowBlank="1" showInputMessage="1" showErrorMessage="1" promptTitle="番号の入力！" prompt="番号は1～99の範囲で入力できます。" sqref="L4:L21" xr:uid="{00000000-0002-0000-0000-00000F000000}">
      <formula1>1</formula1>
      <formula2>99</formula2>
    </dataValidation>
    <dataValidation type="list" imeMode="on" allowBlank="1" showInputMessage="1" showErrorMessage="1" promptTitle="引率責任者の種別！" prompt="教員、部活動指導員の別を選択し、入力して下さい。" sqref="E13" xr:uid="{00000000-0002-0000-0000-000010000000}">
      <formula1>"教員,部活動指導員"</formula1>
    </dataValidation>
    <dataValidation type="list" imeMode="on" allowBlank="1" showInputMessage="1" showErrorMessage="1" promptTitle="マネージャーの種別！" prompt="教員、部活動指導員、生徒の別を選択し、入力して下さい。" sqref="E16" xr:uid="{00000000-0002-0000-0000-000011000000}">
      <formula1>"教員,部活動指導員,生徒"</formula1>
    </dataValidation>
    <dataValidation type="list" imeMode="on" allowBlank="1" showInputMessage="1" showErrorMessage="1" promptTitle="コーチの種別！" prompt="教員、部活動指導員、承認コーチの別を選択し、入力して下さい。" sqref="E15" xr:uid="{00000000-0002-0000-0000-000012000000}">
      <formula1>"教員,部活動指導員,承認コーチ"</formula1>
    </dataValidation>
    <dataValidation type="list" imeMode="on" allowBlank="1" showInputMessage="1" showErrorMessage="1" promptTitle="監督の種別！" prompt="教員、部活動指導員の別を選択し、入力して下さい。" sqref="E14" xr:uid="{00000000-0002-0000-0000-000013000000}">
      <formula1>"教員,部活動指導員"</formula1>
    </dataValidation>
    <dataValidation type="list" allowBlank="1" showInputMessage="1" showErrorMessage="1" sqref="A14:A16" xr:uid="{9B70EC12-455B-4D30-B731-7F9F5F3CD724}">
      <formula1>"1,2,3"</formula1>
    </dataValidation>
  </dataValidations>
  <printOptions horizontalCentered="1"/>
  <pageMargins left="0.5" right="0.5" top="0.5" bottom="0.5" header="0" footer="0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99" yWindow="392" count="1">
        <x14:dataValidation type="list" allowBlank="1" showInputMessage="1" showErrorMessage="1" xr:uid="{DF66DF43-D51A-4AA2-B2F9-7FB08D05B192}">
          <x14:formula1>
            <xm:f>大会名など!$A$3:$A$8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9"/>
  <sheetViews>
    <sheetView showGridLines="0" showZeros="0" showOutlineSymbols="0" topLeftCell="C1" zoomScale="87" zoomScaleNormal="87" workbookViewId="0">
      <selection activeCell="L1" sqref="L1"/>
    </sheetView>
  </sheetViews>
  <sheetFormatPr defaultColWidth="10.6640625" defaultRowHeight="14.25" x14ac:dyDescent="0.1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83" customWidth="1"/>
    <col min="15" max="16384" width="10.6640625" style="2"/>
  </cols>
  <sheetData>
    <row r="1" spans="1:19" ht="30.75" customHeight="1" thickBot="1" x14ac:dyDescent="0.2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108</v>
      </c>
      <c r="M1" s="47"/>
      <c r="N1" s="82"/>
      <c r="O1" s="47"/>
      <c r="P1" s="47"/>
      <c r="Q1" s="47"/>
      <c r="R1" s="47"/>
    </row>
    <row r="2" spans="1:19" ht="15" x14ac:dyDescent="0.15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82"/>
      <c r="O2" s="47"/>
      <c r="P2" s="47"/>
      <c r="Q2" s="47"/>
      <c r="R2" s="47"/>
      <c r="S2" s="48"/>
    </row>
    <row r="3" spans="1:19" ht="29.25" customHeight="1" x14ac:dyDescent="0.15">
      <c r="A3" s="1"/>
      <c r="B3" s="1"/>
      <c r="C3" s="150" t="str">
        <f ca="1">IF(L1="","**「県大会用」、「郡市大会用」を選択してください**",IF(入力用!C3="","**「入力用」の予選大会の欄を入力してください**","令和"&amp;IF(YEAR(NOW())=2019,"元",YEAR(NOW())-2018)&amp;"年度 "&amp;IF(参加申込書!L1="郡市予選用",VLOOKUP(入力用!C3,大会名など!$A$3:$C$8,2,FALSE),大会名など!B2)&amp;"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customHeight="1" thickBot="1" x14ac:dyDescent="0.2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 x14ac:dyDescent="0.15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>予選順位</v>
      </c>
      <c r="I5" s="162" t="str">
        <f>IF(L1="県大会用",入力用!C3&amp;" 予選　第　"&amp;入力用!C5&amp;"　位 　","")</f>
        <v xml:space="preserve"> 予選　第　　位 　</v>
      </c>
      <c r="J5" s="162"/>
      <c r="K5" s="162"/>
      <c r="L5" s="163"/>
      <c r="M5" s="4"/>
    </row>
    <row r="6" spans="1:19" ht="30.75" customHeight="1" x14ac:dyDescent="0.2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 x14ac:dyDescent="0.2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 x14ac:dyDescent="0.25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 x14ac:dyDescent="0.15">
      <c r="A9" s="1"/>
      <c r="B9" s="1"/>
      <c r="C9" s="87" t="s">
        <v>122</v>
      </c>
      <c r="D9" s="90" t="s">
        <v>123</v>
      </c>
      <c r="E9" s="160" t="str">
        <f>TRIM(DBCS(入力用!C13))</f>
        <v/>
      </c>
      <c r="F9" s="161"/>
      <c r="G9" s="91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 x14ac:dyDescent="0.15">
      <c r="A10" s="1"/>
      <c r="B10" s="1"/>
      <c r="C10" s="84" t="s">
        <v>119</v>
      </c>
      <c r="D10" s="88" t="str">
        <f>IF(入力用!A14="","",入力用!A14)</f>
        <v/>
      </c>
      <c r="E10" s="152" t="str">
        <f>IF(入力用!C14="","",TRIM(DBCS(入力用!C14)))</f>
        <v/>
      </c>
      <c r="F10" s="153"/>
      <c r="G10" s="92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 x14ac:dyDescent="0.15">
      <c r="A11" s="1"/>
      <c r="B11" s="1"/>
      <c r="C11" s="84" t="s">
        <v>120</v>
      </c>
      <c r="D11" s="88" t="str">
        <f>IF(入力用!A15="","",入力用!A15)</f>
        <v/>
      </c>
      <c r="E11" s="152" t="str">
        <f>IF(入力用!C15="","",TRIM(DBCS(入力用!C15)))</f>
        <v/>
      </c>
      <c r="F11" s="153"/>
      <c r="G11" s="93" t="str">
        <f>IF(入力用!E15="","","（"&amp;入力用!E15&amp;"）")</f>
        <v/>
      </c>
      <c r="H11" s="10" t="s">
        <v>112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 x14ac:dyDescent="0.2">
      <c r="A12" s="1"/>
      <c r="B12" s="1"/>
      <c r="C12" s="85" t="s">
        <v>121</v>
      </c>
      <c r="D12" s="89" t="str">
        <f>IF(入力用!A16="","",入力用!A16)</f>
        <v/>
      </c>
      <c r="E12" s="154" t="str">
        <f>IF(入力用!C16="","",TRIM(DBCS(入力用!C16)))</f>
        <v/>
      </c>
      <c r="F12" s="155"/>
      <c r="G12" s="94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 x14ac:dyDescent="0.15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146"/>
      <c r="J13" s="147"/>
      <c r="K13" s="202" t="s">
        <v>69</v>
      </c>
      <c r="L13" s="203"/>
      <c r="M13" s="4"/>
    </row>
    <row r="14" spans="1:19" ht="30.75" customHeight="1" x14ac:dyDescent="0.15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141"/>
      <c r="J14" s="142"/>
      <c r="K14" s="137" t="str">
        <f>IF(入力用!$P4="","",入力用!$P4)</f>
        <v/>
      </c>
      <c r="L14" s="138"/>
      <c r="M14" s="4"/>
      <c r="N14" s="61" t="str">
        <f>IF(入力用!$U4="","","○")</f>
        <v/>
      </c>
    </row>
    <row r="15" spans="1:19" ht="30.75" customHeight="1" x14ac:dyDescent="0.15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1"/>
      <c r="J15" s="142"/>
      <c r="K15" s="137" t="str">
        <f>IF(入力用!$P5="","",入力用!$P5)</f>
        <v/>
      </c>
      <c r="L15" s="138"/>
      <c r="M15" s="4"/>
      <c r="N15" s="61" t="str">
        <f>IF(入力用!$U5="","","○")</f>
        <v/>
      </c>
    </row>
    <row r="16" spans="1:19" ht="30.75" customHeight="1" x14ac:dyDescent="0.15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1"/>
      <c r="J16" s="142"/>
      <c r="K16" s="137" t="str">
        <f>IF(入力用!$P6="","",入力用!$P6)</f>
        <v/>
      </c>
      <c r="L16" s="138"/>
      <c r="M16" s="4"/>
      <c r="N16" s="61" t="str">
        <f>IF(入力用!$U6="","","○")</f>
        <v/>
      </c>
    </row>
    <row r="17" spans="1:14" ht="30.75" customHeight="1" x14ac:dyDescent="0.15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1"/>
      <c r="J17" s="142"/>
      <c r="K17" s="137" t="str">
        <f>IF(入力用!$P7="","",入力用!$P7)</f>
        <v/>
      </c>
      <c r="L17" s="138"/>
      <c r="M17" s="4"/>
      <c r="N17" s="61" t="str">
        <f>IF(入力用!$U7="","","○")</f>
        <v/>
      </c>
    </row>
    <row r="18" spans="1:14" ht="30.75" customHeight="1" x14ac:dyDescent="0.15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1"/>
      <c r="J18" s="142"/>
      <c r="K18" s="137" t="str">
        <f>IF(入力用!$P8="","",入力用!$P8)</f>
        <v/>
      </c>
      <c r="L18" s="138"/>
      <c r="M18" s="4"/>
      <c r="N18" s="61" t="str">
        <f>IF(入力用!$U8="","","○")</f>
        <v/>
      </c>
    </row>
    <row r="19" spans="1:14" ht="30.75" customHeight="1" x14ac:dyDescent="0.15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1"/>
      <c r="J19" s="142"/>
      <c r="K19" s="137" t="str">
        <f>IF(入力用!$P9="","",入力用!$P9)</f>
        <v/>
      </c>
      <c r="L19" s="138"/>
      <c r="M19" s="4"/>
      <c r="N19" s="61" t="str">
        <f>IF(入力用!$U9="","","○")</f>
        <v/>
      </c>
    </row>
    <row r="20" spans="1:14" ht="30.75" customHeight="1" x14ac:dyDescent="0.15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1"/>
      <c r="J20" s="142"/>
      <c r="K20" s="137" t="str">
        <f>IF(入力用!$P10="","",入力用!$P10)</f>
        <v/>
      </c>
      <c r="L20" s="138"/>
      <c r="M20" s="4"/>
      <c r="N20" s="61" t="str">
        <f>IF(入力用!$U10="","","○")</f>
        <v/>
      </c>
    </row>
    <row r="21" spans="1:14" ht="30.75" customHeight="1" x14ac:dyDescent="0.15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1"/>
      <c r="J21" s="142"/>
      <c r="K21" s="137" t="str">
        <f>IF(入力用!$P11="","",入力用!$P11)</f>
        <v/>
      </c>
      <c r="L21" s="138"/>
      <c r="M21" s="4"/>
      <c r="N21" s="61" t="str">
        <f>IF(入力用!$U11="","","○")</f>
        <v/>
      </c>
    </row>
    <row r="22" spans="1:14" ht="30.75" customHeight="1" x14ac:dyDescent="0.15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1"/>
      <c r="J22" s="142"/>
      <c r="K22" s="137" t="str">
        <f>IF(入力用!$P12="","",入力用!$P12)</f>
        <v/>
      </c>
      <c r="L22" s="138"/>
      <c r="M22" s="4"/>
      <c r="N22" s="61" t="str">
        <f>IF(入力用!$U12="","","○")</f>
        <v/>
      </c>
    </row>
    <row r="23" spans="1:14" ht="30.75" customHeight="1" x14ac:dyDescent="0.15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1"/>
      <c r="J23" s="142"/>
      <c r="K23" s="137" t="str">
        <f>IF(入力用!$P13="","",入力用!$P13)</f>
        <v/>
      </c>
      <c r="L23" s="138"/>
      <c r="M23" s="4"/>
      <c r="N23" s="61" t="str">
        <f>IF(入力用!$U13="","","○")</f>
        <v/>
      </c>
    </row>
    <row r="24" spans="1:14" ht="30.75" customHeight="1" x14ac:dyDescent="0.15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1"/>
      <c r="J24" s="142"/>
      <c r="K24" s="137" t="str">
        <f>IF(入力用!$P14="","",入力用!$P14)</f>
        <v/>
      </c>
      <c r="L24" s="138"/>
      <c r="M24" s="4"/>
      <c r="N24" s="61" t="str">
        <f>IF(入力用!$U14="","","○")</f>
        <v/>
      </c>
    </row>
    <row r="25" spans="1:14" ht="30.75" customHeight="1" x14ac:dyDescent="0.15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1"/>
      <c r="J25" s="142"/>
      <c r="K25" s="137" t="str">
        <f>IF(入力用!$P15="","",入力用!$P15)</f>
        <v/>
      </c>
      <c r="L25" s="138"/>
      <c r="M25" s="4"/>
      <c r="N25" s="61" t="str">
        <f>IF(入力用!$U15="","","○")</f>
        <v/>
      </c>
    </row>
    <row r="26" spans="1:14" ht="30.75" customHeight="1" x14ac:dyDescent="0.15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1"/>
      <c r="J26" s="142"/>
      <c r="K26" s="137" t="str">
        <f>IF(入力用!$P16="","",入力用!$P16)</f>
        <v/>
      </c>
      <c r="L26" s="138"/>
      <c r="M26" s="4"/>
      <c r="N26" s="61" t="str">
        <f>IF(入力用!$U16="","","○")</f>
        <v/>
      </c>
    </row>
    <row r="27" spans="1:14" ht="30.75" customHeight="1" x14ac:dyDescent="0.15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1"/>
      <c r="J27" s="142"/>
      <c r="K27" s="137" t="str">
        <f>IF(入力用!$P17="","",入力用!$P17)</f>
        <v/>
      </c>
      <c r="L27" s="138"/>
      <c r="M27" s="4"/>
      <c r="N27" s="61" t="str">
        <f>IF(入力用!$U17="","","○")</f>
        <v/>
      </c>
    </row>
    <row r="28" spans="1:14" ht="30.75" customHeight="1" x14ac:dyDescent="0.15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1"/>
      <c r="J28" s="142"/>
      <c r="K28" s="137" t="str">
        <f>IF(入力用!$P18="","",入力用!$P18)</f>
        <v/>
      </c>
      <c r="L28" s="138"/>
      <c r="M28" s="4"/>
      <c r="N28" s="61" t="str">
        <f>IF(入力用!$U18="","","○")</f>
        <v/>
      </c>
    </row>
    <row r="29" spans="1:14" ht="30.75" customHeight="1" x14ac:dyDescent="0.15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1"/>
      <c r="J29" s="142"/>
      <c r="K29" s="137" t="str">
        <f>IF(入力用!$P19="","",入力用!$P19)</f>
        <v/>
      </c>
      <c r="L29" s="138"/>
      <c r="M29" s="4"/>
      <c r="N29" s="61" t="str">
        <f>IF(入力用!$U19="","","○")</f>
        <v/>
      </c>
    </row>
    <row r="30" spans="1:14" ht="30.75" customHeight="1" x14ac:dyDescent="0.15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1"/>
      <c r="J30" s="142"/>
      <c r="K30" s="137" t="str">
        <f>IF(入力用!$P20="","",入力用!$P20)</f>
        <v/>
      </c>
      <c r="L30" s="138"/>
      <c r="M30" s="4"/>
      <c r="N30" s="61" t="str">
        <f>IF(入力用!$U20="","","○")</f>
        <v/>
      </c>
    </row>
    <row r="31" spans="1:14" ht="30.75" customHeight="1" thickBot="1" x14ac:dyDescent="0.2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8"/>
      <c r="J31" s="199"/>
      <c r="K31" s="139" t="str">
        <f>IF(入力用!$P21="","",入力用!$P21)</f>
        <v/>
      </c>
      <c r="L31" s="140"/>
      <c r="M31" s="4"/>
      <c r="N31" s="61" t="str">
        <f>IF(入力用!$U21="","","○")</f>
        <v/>
      </c>
    </row>
    <row r="32" spans="1:14" x14ac:dyDescent="0.15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hidden="1" customHeight="1" thickTop="1" thickBot="1" x14ac:dyDescent="0.2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 x14ac:dyDescent="0.15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 x14ac:dyDescent="0.2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customHeight="1" x14ac:dyDescent="0.15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customHeight="1" x14ac:dyDescent="0.15">
      <c r="A37" s="1"/>
      <c r="B37" s="1"/>
      <c r="C37" s="191" t="str">
        <f ca="1">"令和"&amp;IF(YEAR(NOW())=2019,"元",YEAR(NOW())-2018)&amp;"年　 "&amp;DBCS(MONTH(NOW()))&amp;"月 "&amp;DBCS(DAY(NOW()))&amp;"日"</f>
        <v>令和6年　 ９月 ６日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customHeight="1" x14ac:dyDescent="0.2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 x14ac:dyDescent="0.15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customHeight="1" x14ac:dyDescent="0.15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 x14ac:dyDescent="0.15">
      <c r="A41" s="1"/>
      <c r="B41" s="1"/>
    </row>
    <row r="42" spans="1:12" x14ac:dyDescent="0.15">
      <c r="A42" s="1"/>
      <c r="B42" s="1"/>
    </row>
    <row r="43" spans="1:12" x14ac:dyDescent="0.15">
      <c r="A43" s="1"/>
      <c r="B43" s="1"/>
    </row>
    <row r="44" spans="1:12" x14ac:dyDescent="0.15">
      <c r="A44" s="1"/>
      <c r="B44" s="1"/>
    </row>
    <row r="45" spans="1:12" x14ac:dyDescent="0.15">
      <c r="A45" s="1"/>
      <c r="B45" s="1"/>
    </row>
    <row r="46" spans="1:12" x14ac:dyDescent="0.15">
      <c r="A46" s="1"/>
      <c r="B46" s="1"/>
    </row>
    <row r="47" spans="1:12" x14ac:dyDescent="0.15">
      <c r="A47" s="1"/>
      <c r="B47" s="1"/>
    </row>
    <row r="48" spans="1:12" x14ac:dyDescent="0.15">
      <c r="A48" s="1"/>
      <c r="B48" s="1"/>
    </row>
    <row r="49" spans="1:2" x14ac:dyDescent="0.15">
      <c r="A49" s="1"/>
      <c r="B49" s="1"/>
    </row>
    <row r="50" spans="1:2" x14ac:dyDescent="0.15">
      <c r="A50" s="1"/>
      <c r="B50" s="1"/>
    </row>
    <row r="51" spans="1:2" x14ac:dyDescent="0.15">
      <c r="A51" s="1"/>
      <c r="B51" s="1"/>
    </row>
    <row r="52" spans="1:2" x14ac:dyDescent="0.15">
      <c r="A52" s="1"/>
      <c r="B52" s="1"/>
    </row>
    <row r="53" spans="1:2" x14ac:dyDescent="0.15">
      <c r="A53" s="1"/>
      <c r="B53" s="1"/>
    </row>
    <row r="54" spans="1:2" x14ac:dyDescent="0.15">
      <c r="A54" s="1"/>
      <c r="B54" s="1"/>
    </row>
    <row r="55" spans="1:2" x14ac:dyDescent="0.15">
      <c r="A55" s="1"/>
      <c r="B55" s="1"/>
    </row>
    <row r="56" spans="1:2" x14ac:dyDescent="0.15">
      <c r="A56" s="1"/>
      <c r="B56" s="1"/>
    </row>
    <row r="57" spans="1:2" x14ac:dyDescent="0.15">
      <c r="A57" s="1"/>
      <c r="B57" s="1"/>
    </row>
    <row r="58" spans="1:2" x14ac:dyDescent="0.15">
      <c r="A58" s="1"/>
      <c r="B58" s="1"/>
    </row>
    <row r="59" spans="1:2" x14ac:dyDescent="0.15">
      <c r="A59" s="1"/>
      <c r="B59" s="1"/>
    </row>
    <row r="60" spans="1:2" x14ac:dyDescent="0.15">
      <c r="A60" s="1"/>
      <c r="B60" s="1"/>
    </row>
    <row r="61" spans="1:2" x14ac:dyDescent="0.15">
      <c r="A61" s="1"/>
      <c r="B61" s="1"/>
    </row>
    <row r="62" spans="1:2" x14ac:dyDescent="0.15">
      <c r="A62" s="1"/>
      <c r="B62" s="1"/>
    </row>
    <row r="63" spans="1:2" x14ac:dyDescent="0.15">
      <c r="A63" s="1"/>
      <c r="B63" s="1"/>
    </row>
    <row r="64" spans="1:2" x14ac:dyDescent="0.15">
      <c r="A64" s="1"/>
      <c r="B64" s="1"/>
    </row>
    <row r="65" spans="1:2" x14ac:dyDescent="0.15">
      <c r="A65" s="1"/>
      <c r="B65" s="1"/>
    </row>
    <row r="66" spans="1:2" x14ac:dyDescent="0.15">
      <c r="A66" s="1"/>
      <c r="B66" s="1"/>
    </row>
    <row r="67" spans="1:2" x14ac:dyDescent="0.15">
      <c r="A67" s="1"/>
      <c r="B67" s="1"/>
    </row>
    <row r="68" spans="1:2" x14ac:dyDescent="0.15">
      <c r="A68" s="1"/>
      <c r="B68" s="1"/>
    </row>
    <row r="69" spans="1:2" x14ac:dyDescent="0.15">
      <c r="A69" s="1"/>
      <c r="B69" s="1"/>
    </row>
    <row r="70" spans="1:2" x14ac:dyDescent="0.15">
      <c r="A70" s="1"/>
      <c r="B70" s="1"/>
    </row>
    <row r="71" spans="1:2" x14ac:dyDescent="0.15">
      <c r="A71" s="1"/>
      <c r="B71" s="1"/>
    </row>
    <row r="72" spans="1:2" x14ac:dyDescent="0.15">
      <c r="A72" s="1"/>
      <c r="B72" s="1"/>
    </row>
    <row r="73" spans="1:2" x14ac:dyDescent="0.15">
      <c r="A73" s="1"/>
      <c r="B73" s="1"/>
    </row>
    <row r="74" spans="1:2" x14ac:dyDescent="0.15">
      <c r="A74" s="1"/>
      <c r="B74" s="1"/>
    </row>
    <row r="75" spans="1:2" x14ac:dyDescent="0.15">
      <c r="A75" s="1"/>
      <c r="B75" s="1"/>
    </row>
    <row r="76" spans="1:2" x14ac:dyDescent="0.15">
      <c r="A76" s="1"/>
      <c r="B76" s="1"/>
    </row>
    <row r="77" spans="1:2" x14ac:dyDescent="0.15">
      <c r="A77" s="1"/>
      <c r="B77" s="1"/>
    </row>
    <row r="78" spans="1:2" x14ac:dyDescent="0.15">
      <c r="A78" s="1"/>
      <c r="B78" s="1"/>
    </row>
    <row r="79" spans="1:2" x14ac:dyDescent="0.15">
      <c r="A79" s="1"/>
      <c r="B79" s="1"/>
    </row>
    <row r="80" spans="1:2" x14ac:dyDescent="0.15">
      <c r="A80" s="1"/>
      <c r="B80" s="1"/>
    </row>
    <row r="81" spans="1:2" x14ac:dyDescent="0.15">
      <c r="A81" s="1"/>
      <c r="B81" s="1"/>
    </row>
    <row r="82" spans="1:2" x14ac:dyDescent="0.15">
      <c r="A82" s="1"/>
      <c r="B82" s="1"/>
    </row>
    <row r="83" spans="1:2" x14ac:dyDescent="0.15">
      <c r="A83" s="1"/>
      <c r="B83" s="1"/>
    </row>
    <row r="84" spans="1:2" x14ac:dyDescent="0.15">
      <c r="A84" s="1"/>
      <c r="B84" s="1"/>
    </row>
    <row r="85" spans="1:2" x14ac:dyDescent="0.15">
      <c r="A85" s="1"/>
      <c r="B85" s="1"/>
    </row>
    <row r="86" spans="1:2" x14ac:dyDescent="0.15">
      <c r="A86" s="1"/>
      <c r="B86" s="1"/>
    </row>
    <row r="87" spans="1:2" x14ac:dyDescent="0.15">
      <c r="A87" s="1"/>
      <c r="B87" s="1"/>
    </row>
    <row r="88" spans="1:2" x14ac:dyDescent="0.15">
      <c r="A88" s="1"/>
      <c r="B88" s="1"/>
    </row>
    <row r="89" spans="1:2" x14ac:dyDescent="0.15">
      <c r="A89" s="1"/>
      <c r="B89" s="1"/>
    </row>
  </sheetData>
  <sheetProtection formatRows="0"/>
  <mergeCells count="81">
    <mergeCell ref="C1:K1"/>
    <mergeCell ref="F28:G28"/>
    <mergeCell ref="F24:G24"/>
    <mergeCell ref="F25:G25"/>
    <mergeCell ref="F26:G26"/>
    <mergeCell ref="F17:G17"/>
    <mergeCell ref="F22:G22"/>
    <mergeCell ref="F23:G23"/>
    <mergeCell ref="F18:G18"/>
    <mergeCell ref="K13:L13"/>
    <mergeCell ref="F19:G19"/>
    <mergeCell ref="F20:G20"/>
    <mergeCell ref="F16:G16"/>
    <mergeCell ref="E6:G6"/>
    <mergeCell ref="F13:G13"/>
    <mergeCell ref="F14:G14"/>
    <mergeCell ref="I40:K40"/>
    <mergeCell ref="F30:G30"/>
    <mergeCell ref="F31:G31"/>
    <mergeCell ref="C38:H38"/>
    <mergeCell ref="F40:G40"/>
    <mergeCell ref="C37:F37"/>
    <mergeCell ref="E35:K35"/>
    <mergeCell ref="F33:L33"/>
    <mergeCell ref="H30:J30"/>
    <mergeCell ref="H31:J31"/>
    <mergeCell ref="F29:G29"/>
    <mergeCell ref="F27:G27"/>
    <mergeCell ref="F21:G21"/>
    <mergeCell ref="H26:J26"/>
    <mergeCell ref="H27:J27"/>
    <mergeCell ref="H28:J28"/>
    <mergeCell ref="H29:J29"/>
    <mergeCell ref="F15:G15"/>
    <mergeCell ref="C3:L3"/>
    <mergeCell ref="E11:F11"/>
    <mergeCell ref="E12:F12"/>
    <mergeCell ref="C4:L4"/>
    <mergeCell ref="C8:D8"/>
    <mergeCell ref="E9:F9"/>
    <mergeCell ref="I5:L5"/>
    <mergeCell ref="E7:G7"/>
    <mergeCell ref="C5:G5"/>
    <mergeCell ref="G8:L8"/>
    <mergeCell ref="C6:D6"/>
    <mergeCell ref="C7:D7"/>
    <mergeCell ref="E10:F10"/>
    <mergeCell ref="E8:F8"/>
    <mergeCell ref="I6:L6"/>
    <mergeCell ref="I7:L7"/>
    <mergeCell ref="K14:L14"/>
    <mergeCell ref="K15:L15"/>
    <mergeCell ref="K16:L16"/>
    <mergeCell ref="K17:L17"/>
    <mergeCell ref="H13:J13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</mergeCells>
  <phoneticPr fontId="1"/>
  <dataValidations count="1">
    <dataValidation type="list" operator="lessThanOrEqual" allowBlank="1" showInputMessage="1" showErrorMessage="1" sqref="L1" xr:uid="{00000000-0002-0000-0100-000000000000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rowBreaks count="1" manualBreakCount="1">
    <brk id="40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64"/>
  <sheetViews>
    <sheetView zoomScaleNormal="100" workbookViewId="0">
      <selection activeCell="AV158" sqref="AV158:CM161"/>
    </sheetView>
  </sheetViews>
  <sheetFormatPr defaultColWidth="8.88671875" defaultRowHeight="15" x14ac:dyDescent="0.25"/>
  <cols>
    <col min="1" max="1" width="4.44140625" style="63" customWidth="1"/>
    <col min="2" max="44" width="0.6640625" style="63" bestFit="1" customWidth="1"/>
    <col min="45" max="45" width="2.44140625" style="63" customWidth="1"/>
    <col min="46" max="47" width="4.44140625" style="63" customWidth="1"/>
    <col min="48" max="90" width="0.6640625" style="63" bestFit="1" customWidth="1"/>
    <col min="91" max="91" width="2.44140625" style="63" customWidth="1"/>
    <col min="92" max="92" width="4.44140625" style="63" customWidth="1"/>
    <col min="93" max="16384" width="8.88671875" style="63"/>
  </cols>
  <sheetData>
    <row r="1" spans="1:92" ht="4.5" customHeight="1" x14ac:dyDescent="0.25">
      <c r="A1" s="62"/>
      <c r="AT1" s="64"/>
      <c r="AU1" s="62"/>
      <c r="CN1" s="64"/>
    </row>
    <row r="2" spans="1:92" ht="5.0999999999999996" customHeight="1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7"/>
      <c r="AU2" s="68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9"/>
    </row>
    <row r="3" spans="1:92" ht="5.0999999999999996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</row>
    <row r="4" spans="1:92" ht="5.0999999999999996" customHeight="1" x14ac:dyDescent="0.25">
      <c r="B4" s="240" t="s">
        <v>76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66"/>
      <c r="AU4" s="66"/>
      <c r="AV4" s="240" t="s">
        <v>76</v>
      </c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</row>
    <row r="5" spans="1:92" ht="5.0999999999999996" customHeight="1" x14ac:dyDescent="0.2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66"/>
      <c r="AU5" s="66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</row>
    <row r="6" spans="1:92" ht="5.0999999999999996" customHeight="1" x14ac:dyDescent="0.25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66"/>
      <c r="AU6" s="66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</row>
    <row r="7" spans="1:92" ht="5.0999999999999996" customHeight="1" x14ac:dyDescent="0.25"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66"/>
      <c r="AU7" s="66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</row>
    <row r="8" spans="1:92" ht="5.0999999999999996" customHeight="1" x14ac:dyDescent="0.25"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66"/>
      <c r="AU8" s="66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</row>
    <row r="9" spans="1:92" ht="5.0999999999999996" customHeight="1" x14ac:dyDescent="0.25">
      <c r="B9" s="214" t="s">
        <v>77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6"/>
      <c r="N9" s="231" t="str">
        <f>IF(入力用!$C$7="","",入力用!$C$7&amp;"中学校")</f>
        <v/>
      </c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3"/>
      <c r="AT9" s="66"/>
      <c r="AU9" s="66"/>
      <c r="AV9" s="214" t="s">
        <v>77</v>
      </c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6"/>
      <c r="BH9" s="231" t="str">
        <f>IF(入力用!$C$7="","",入力用!$C$7&amp;"中学校")</f>
        <v/>
      </c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3"/>
    </row>
    <row r="10" spans="1:92" ht="5.0999999999999996" customHeight="1" x14ac:dyDescent="0.25">
      <c r="B10" s="2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218"/>
      <c r="N10" s="234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6"/>
      <c r="AT10" s="66"/>
      <c r="AU10" s="66"/>
      <c r="AV10" s="217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218"/>
      <c r="BH10" s="234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6"/>
    </row>
    <row r="11" spans="1:92" ht="5.0999999999999996" customHeight="1" x14ac:dyDescent="0.25">
      <c r="B11" s="217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218"/>
      <c r="N11" s="234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6"/>
      <c r="AT11" s="66"/>
      <c r="AU11" s="66"/>
      <c r="AV11" s="217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218"/>
      <c r="BH11" s="234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6"/>
    </row>
    <row r="12" spans="1:92" ht="5.0999999999999996" customHeight="1" x14ac:dyDescent="0.25">
      <c r="B12" s="2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218"/>
      <c r="N12" s="234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6"/>
      <c r="AT12" s="66"/>
      <c r="AU12" s="66"/>
      <c r="AV12" s="217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218"/>
      <c r="BH12" s="234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6"/>
    </row>
    <row r="13" spans="1:92" ht="5.0999999999999996" customHeight="1" x14ac:dyDescent="0.25"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237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9"/>
      <c r="AT13" s="66"/>
      <c r="AU13" s="66"/>
      <c r="AV13" s="219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1"/>
      <c r="BH13" s="237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9"/>
    </row>
    <row r="14" spans="1:92" ht="5.0999999999999996" customHeight="1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</row>
    <row r="15" spans="1:92" ht="5.0999999999999996" customHeight="1" x14ac:dyDescent="0.25">
      <c r="B15" s="212" t="s">
        <v>78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66"/>
      <c r="AU15" s="66"/>
      <c r="AV15" s="212" t="s">
        <v>78</v>
      </c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</row>
    <row r="16" spans="1:92" ht="5.0999999999999996" customHeight="1" x14ac:dyDescent="0.25"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66"/>
      <c r="AU16" s="66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</row>
    <row r="17" spans="2:91" ht="5.0999999999999996" customHeight="1" x14ac:dyDescent="0.25"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66"/>
      <c r="AU17" s="66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</row>
    <row r="18" spans="2:91" ht="5.0999999999999996" customHeight="1" x14ac:dyDescent="0.25"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66"/>
      <c r="AU18" s="66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</row>
    <row r="19" spans="2:91" ht="5.0999999999999996" customHeight="1" x14ac:dyDescent="0.25">
      <c r="B19" s="212" t="s">
        <v>79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2" t="s">
        <v>80</v>
      </c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66"/>
      <c r="AU19" s="66"/>
      <c r="AV19" s="212" t="s">
        <v>79</v>
      </c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2" t="s">
        <v>80</v>
      </c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</row>
    <row r="20" spans="2:91" ht="5.0999999999999996" customHeigh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66"/>
      <c r="AU20" s="66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</row>
    <row r="21" spans="2:91" ht="5.0999999999999996" customHeight="1" x14ac:dyDescent="0.25"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66"/>
      <c r="AU21" s="66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</row>
    <row r="22" spans="2:91" ht="5.0999999999999996" customHeight="1" x14ac:dyDescent="0.25"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66"/>
      <c r="AU22" s="66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</row>
    <row r="23" spans="2:91" ht="5.0999999999999996" customHeight="1" x14ac:dyDescent="0.25"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66"/>
      <c r="AU23" s="66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</row>
    <row r="24" spans="2:91" ht="5.0999999999999996" customHeight="1" x14ac:dyDescent="0.25"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66"/>
      <c r="AU24" s="66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</row>
    <row r="25" spans="2:91" ht="5.0999999999999996" customHeight="1" x14ac:dyDescent="0.25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66"/>
      <c r="AU25" s="66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</row>
    <row r="26" spans="2:91" ht="5.0999999999999996" customHeight="1" x14ac:dyDescent="0.25"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66"/>
      <c r="AU26" s="66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</row>
    <row r="27" spans="2:91" ht="5.0999999999999996" customHeight="1" x14ac:dyDescent="0.25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66"/>
      <c r="AU27" s="66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</row>
    <row r="28" spans="2:91" ht="5.0999999999999996" customHeight="1" x14ac:dyDescent="0.25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66"/>
      <c r="AU28" s="66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</row>
    <row r="29" spans="2:91" ht="5.0999999999999996" customHeight="1" x14ac:dyDescent="0.25">
      <c r="B29" s="212" t="s">
        <v>81</v>
      </c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66"/>
      <c r="AU29" s="66"/>
      <c r="AV29" s="212" t="s">
        <v>81</v>
      </c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</row>
    <row r="30" spans="2:91" ht="5.0999999999999996" customHeight="1" x14ac:dyDescent="0.25"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66"/>
      <c r="AU30" s="66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</row>
    <row r="31" spans="2:91" ht="5.0999999999999996" customHeight="1" x14ac:dyDescent="0.25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66"/>
      <c r="AU31" s="66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</row>
    <row r="32" spans="2:91" ht="5.0999999999999996" customHeight="1" x14ac:dyDescent="0.25"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66"/>
      <c r="AU32" s="66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</row>
    <row r="33" spans="2:91" ht="5.0999999999999996" customHeight="1" x14ac:dyDescent="0.25">
      <c r="B33" s="212" t="s">
        <v>79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2" t="s">
        <v>80</v>
      </c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66"/>
      <c r="AU33" s="66"/>
      <c r="AV33" s="212" t="s">
        <v>79</v>
      </c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2" t="s">
        <v>80</v>
      </c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</row>
    <row r="34" spans="2:91" ht="5.0999999999999996" customHeight="1" x14ac:dyDescent="0.25"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66"/>
      <c r="AU34" s="66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3"/>
      <c r="BQ34" s="213"/>
      <c r="BR34" s="213"/>
      <c r="BS34" s="213"/>
      <c r="BT34" s="213"/>
      <c r="BU34" s="213"/>
      <c r="BV34" s="213"/>
      <c r="BW34" s="213"/>
      <c r="BX34" s="213"/>
      <c r="BY34" s="213"/>
      <c r="BZ34" s="213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</row>
    <row r="35" spans="2:91" ht="5.0999999999999996" customHeight="1" x14ac:dyDescent="0.25"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66"/>
      <c r="AU35" s="66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213"/>
      <c r="BT35" s="213"/>
      <c r="BU35" s="213"/>
      <c r="BV35" s="213"/>
      <c r="BW35" s="213"/>
      <c r="BX35" s="213"/>
      <c r="BY35" s="213"/>
      <c r="BZ35" s="213"/>
      <c r="CA35" s="213"/>
      <c r="CB35" s="213"/>
      <c r="CC35" s="213"/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</row>
    <row r="36" spans="2:91" ht="5.0999999999999996" customHeight="1" x14ac:dyDescent="0.25"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66"/>
      <c r="AU36" s="66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3"/>
      <c r="BX36" s="213"/>
      <c r="BY36" s="213"/>
      <c r="BZ36" s="213"/>
      <c r="CA36" s="213"/>
      <c r="CB36" s="213"/>
      <c r="CC36" s="213"/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</row>
    <row r="37" spans="2:91" ht="5.0999999999999996" customHeight="1" x14ac:dyDescent="0.25"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66"/>
      <c r="AU37" s="66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</row>
    <row r="38" spans="2:91" ht="5.0999999999999996" customHeight="1" x14ac:dyDescent="0.25"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66"/>
      <c r="AU38" s="66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</row>
    <row r="39" spans="2:91" ht="5.0999999999999996" customHeight="1" x14ac:dyDescent="0.25"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66"/>
      <c r="AU39" s="66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</row>
    <row r="40" spans="2:91" ht="5.0999999999999996" customHeight="1" x14ac:dyDescent="0.25"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66"/>
      <c r="AU40" s="66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213"/>
      <c r="CC40" s="213"/>
      <c r="CD40" s="213"/>
      <c r="CE40" s="213"/>
      <c r="CF40" s="213"/>
      <c r="CG40" s="213"/>
      <c r="CH40" s="213"/>
      <c r="CI40" s="213"/>
      <c r="CJ40" s="213"/>
      <c r="CK40" s="213"/>
      <c r="CL40" s="213"/>
      <c r="CM40" s="213"/>
    </row>
    <row r="41" spans="2:91" ht="5.0999999999999996" customHeight="1" x14ac:dyDescent="0.25"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66"/>
      <c r="AU41" s="66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  <c r="CI41" s="213"/>
      <c r="CJ41" s="213"/>
      <c r="CK41" s="213"/>
      <c r="CL41" s="213"/>
      <c r="CM41" s="213"/>
    </row>
    <row r="42" spans="2:91" ht="5.0999999999999996" customHeight="1" x14ac:dyDescent="0.25">
      <c r="B42" s="214" t="s">
        <v>82</v>
      </c>
      <c r="C42" s="215"/>
      <c r="D42" s="215"/>
      <c r="E42" s="215"/>
      <c r="F42" s="215"/>
      <c r="G42" s="215"/>
      <c r="H42" s="216"/>
      <c r="I42" s="222" t="str">
        <f>IF(入力用!$C$14="","",入力用!$C$14)</f>
        <v/>
      </c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4"/>
      <c r="AT42" s="66"/>
      <c r="AU42" s="66"/>
      <c r="AV42" s="214" t="s">
        <v>82</v>
      </c>
      <c r="AW42" s="215"/>
      <c r="AX42" s="215"/>
      <c r="AY42" s="215"/>
      <c r="AZ42" s="215"/>
      <c r="BA42" s="215"/>
      <c r="BB42" s="216"/>
      <c r="BC42" s="222" t="str">
        <f>IF(入力用!$C$14="","",入力用!$C$14)</f>
        <v/>
      </c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4"/>
    </row>
    <row r="43" spans="2:91" ht="5.0999999999999996" customHeight="1" x14ac:dyDescent="0.25">
      <c r="B43" s="217"/>
      <c r="C43" s="120"/>
      <c r="D43" s="120"/>
      <c r="E43" s="120"/>
      <c r="F43" s="120"/>
      <c r="G43" s="120"/>
      <c r="H43" s="218"/>
      <c r="I43" s="225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7"/>
      <c r="AT43" s="66"/>
      <c r="AU43" s="66"/>
      <c r="AV43" s="217"/>
      <c r="AW43" s="120"/>
      <c r="AX43" s="120"/>
      <c r="AY43" s="120"/>
      <c r="AZ43" s="120"/>
      <c r="BA43" s="120"/>
      <c r="BB43" s="218"/>
      <c r="BC43" s="225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7"/>
    </row>
    <row r="44" spans="2:91" ht="5.0999999999999996" customHeight="1" x14ac:dyDescent="0.25">
      <c r="B44" s="217"/>
      <c r="C44" s="120"/>
      <c r="D44" s="120"/>
      <c r="E44" s="120"/>
      <c r="F44" s="120"/>
      <c r="G44" s="120"/>
      <c r="H44" s="218"/>
      <c r="I44" s="225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7"/>
      <c r="AT44" s="66"/>
      <c r="AU44" s="66"/>
      <c r="AV44" s="217"/>
      <c r="AW44" s="120"/>
      <c r="AX44" s="120"/>
      <c r="AY44" s="120"/>
      <c r="AZ44" s="120"/>
      <c r="BA44" s="120"/>
      <c r="BB44" s="218"/>
      <c r="BC44" s="225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7"/>
    </row>
    <row r="45" spans="2:91" ht="5.0999999999999996" customHeight="1" x14ac:dyDescent="0.25">
      <c r="B45" s="217"/>
      <c r="C45" s="120"/>
      <c r="D45" s="120"/>
      <c r="E45" s="120"/>
      <c r="F45" s="120"/>
      <c r="G45" s="120"/>
      <c r="H45" s="218"/>
      <c r="I45" s="225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7"/>
      <c r="AT45" s="66"/>
      <c r="AU45" s="66"/>
      <c r="AV45" s="217"/>
      <c r="AW45" s="120"/>
      <c r="AX45" s="120"/>
      <c r="AY45" s="120"/>
      <c r="AZ45" s="120"/>
      <c r="BA45" s="120"/>
      <c r="BB45" s="218"/>
      <c r="BC45" s="225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7"/>
    </row>
    <row r="46" spans="2:91" ht="5.0999999999999996" customHeight="1" x14ac:dyDescent="0.25">
      <c r="B46" s="217"/>
      <c r="C46" s="120"/>
      <c r="D46" s="120"/>
      <c r="E46" s="120"/>
      <c r="F46" s="120"/>
      <c r="G46" s="120"/>
      <c r="H46" s="218"/>
      <c r="I46" s="225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7"/>
      <c r="AT46" s="66"/>
      <c r="AU46" s="66"/>
      <c r="AV46" s="217"/>
      <c r="AW46" s="120"/>
      <c r="AX46" s="120"/>
      <c r="AY46" s="120"/>
      <c r="AZ46" s="120"/>
      <c r="BA46" s="120"/>
      <c r="BB46" s="218"/>
      <c r="BC46" s="225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7"/>
    </row>
    <row r="47" spans="2:91" ht="5.0999999999999996" customHeight="1" x14ac:dyDescent="0.25">
      <c r="B47" s="217"/>
      <c r="C47" s="120"/>
      <c r="D47" s="120"/>
      <c r="E47" s="120"/>
      <c r="F47" s="120"/>
      <c r="G47" s="120"/>
      <c r="H47" s="218"/>
      <c r="I47" s="225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7"/>
      <c r="AT47" s="66"/>
      <c r="AU47" s="66"/>
      <c r="AV47" s="217"/>
      <c r="AW47" s="120"/>
      <c r="AX47" s="120"/>
      <c r="AY47" s="120"/>
      <c r="AZ47" s="120"/>
      <c r="BA47" s="120"/>
      <c r="BB47" s="218"/>
      <c r="BC47" s="225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7"/>
    </row>
    <row r="48" spans="2:91" ht="5.0999999999999996" customHeight="1" x14ac:dyDescent="0.25">
      <c r="B48" s="217"/>
      <c r="C48" s="120"/>
      <c r="D48" s="120"/>
      <c r="E48" s="120"/>
      <c r="F48" s="120"/>
      <c r="G48" s="120"/>
      <c r="H48" s="218"/>
      <c r="I48" s="225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7"/>
      <c r="AT48" s="66"/>
      <c r="AU48" s="66"/>
      <c r="AV48" s="217"/>
      <c r="AW48" s="120"/>
      <c r="AX48" s="120"/>
      <c r="AY48" s="120"/>
      <c r="AZ48" s="120"/>
      <c r="BA48" s="120"/>
      <c r="BB48" s="218"/>
      <c r="BC48" s="225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7"/>
    </row>
    <row r="49" spans="1:92" ht="5.0999999999999996" customHeight="1" x14ac:dyDescent="0.25">
      <c r="B49" s="219"/>
      <c r="C49" s="220"/>
      <c r="D49" s="220"/>
      <c r="E49" s="220"/>
      <c r="F49" s="220"/>
      <c r="G49" s="220"/>
      <c r="H49" s="221"/>
      <c r="I49" s="228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30"/>
      <c r="AT49" s="66"/>
      <c r="AU49" s="66"/>
      <c r="AV49" s="219"/>
      <c r="AW49" s="220"/>
      <c r="AX49" s="220"/>
      <c r="AY49" s="220"/>
      <c r="AZ49" s="220"/>
      <c r="BA49" s="220"/>
      <c r="BB49" s="221"/>
      <c r="BC49" s="228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30"/>
    </row>
    <row r="50" spans="1:92" ht="5.0999999999999996" customHeight="1" x14ac:dyDescent="0.25">
      <c r="B50" s="210" t="s">
        <v>117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66"/>
      <c r="AU50" s="66"/>
      <c r="AV50" s="210" t="s">
        <v>117</v>
      </c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</row>
    <row r="51" spans="1:92" ht="5.0999999999999996" customHeight="1" x14ac:dyDescent="0.25"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66"/>
      <c r="AU51" s="66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</row>
    <row r="52" spans="1:92" ht="5.0999999999999996" customHeight="1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66"/>
      <c r="AU52" s="66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</row>
    <row r="53" spans="1:92" ht="5.0999999999999996" customHeight="1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66"/>
      <c r="AU53" s="66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</row>
    <row r="54" spans="1:92" ht="5.0999999999999996" customHeight="1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66"/>
      <c r="AU54" s="66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</row>
    <row r="55" spans="1:92" ht="5.0999999999999996" customHeight="1" x14ac:dyDescent="0.25">
      <c r="A55" s="62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71"/>
      <c r="AU55" s="72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4"/>
    </row>
    <row r="56" spans="1:92" ht="5.0999999999999996" customHeight="1" x14ac:dyDescent="0.25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7"/>
      <c r="AU56" s="68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9"/>
    </row>
    <row r="57" spans="1:92" ht="5.0999999999999996" customHeight="1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</row>
    <row r="58" spans="1:92" ht="5.0999999999999996" customHeight="1" x14ac:dyDescent="0.25">
      <c r="B58" s="240" t="s">
        <v>76</v>
      </c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66"/>
      <c r="AU58" s="66"/>
      <c r="AV58" s="240" t="s">
        <v>76</v>
      </c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</row>
    <row r="59" spans="1:92" ht="5.0999999999999996" customHeight="1" x14ac:dyDescent="0.25"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66"/>
      <c r="AU59" s="66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</row>
    <row r="60" spans="1:92" ht="5.0999999999999996" customHeight="1" x14ac:dyDescent="0.25"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66"/>
      <c r="AU60" s="66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</row>
    <row r="61" spans="1:92" ht="5.0999999999999996" customHeight="1" x14ac:dyDescent="0.25"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66"/>
      <c r="AU61" s="66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</row>
    <row r="62" spans="1:92" ht="5.0999999999999996" customHeight="1" x14ac:dyDescent="0.25"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66"/>
      <c r="AU62" s="66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</row>
    <row r="63" spans="1:92" ht="5.0999999999999996" customHeight="1" x14ac:dyDescent="0.25">
      <c r="B63" s="214" t="s">
        <v>77</v>
      </c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6"/>
      <c r="N63" s="231" t="str">
        <f>IF(入力用!$C$7="","",入力用!$C$7&amp;"中学校")</f>
        <v/>
      </c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3"/>
      <c r="AT63" s="66"/>
      <c r="AU63" s="66"/>
      <c r="AV63" s="214" t="s">
        <v>77</v>
      </c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6"/>
      <c r="BH63" s="231" t="str">
        <f>IF(入力用!$C$7="","",入力用!$C$7&amp;"中学校")</f>
        <v/>
      </c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3"/>
    </row>
    <row r="64" spans="1:92" ht="5.0999999999999996" customHeight="1" x14ac:dyDescent="0.25">
      <c r="B64" s="217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218"/>
      <c r="N64" s="234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6"/>
      <c r="AT64" s="66"/>
      <c r="AU64" s="66"/>
      <c r="AV64" s="217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21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6"/>
    </row>
    <row r="65" spans="2:91" ht="5.0999999999999996" customHeight="1" x14ac:dyDescent="0.25">
      <c r="B65" s="217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218"/>
      <c r="N65" s="234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6"/>
      <c r="AT65" s="66"/>
      <c r="AU65" s="66"/>
      <c r="AV65" s="217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218"/>
      <c r="BH65" s="234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6"/>
    </row>
    <row r="66" spans="2:91" ht="5.0999999999999996" customHeight="1" x14ac:dyDescent="0.25">
      <c r="B66" s="217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218"/>
      <c r="N66" s="234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6"/>
      <c r="AT66" s="66"/>
      <c r="AU66" s="66"/>
      <c r="AV66" s="217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21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6"/>
    </row>
    <row r="67" spans="2:91" ht="5.0999999999999996" customHeight="1" x14ac:dyDescent="0.25">
      <c r="B67" s="219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1"/>
      <c r="N67" s="237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9"/>
      <c r="AT67" s="66"/>
      <c r="AU67" s="66"/>
      <c r="AV67" s="219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1"/>
      <c r="BH67" s="237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9"/>
    </row>
    <row r="68" spans="2:91" ht="5.0999999999999996" customHeight="1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</row>
    <row r="69" spans="2:91" ht="5.0999999999999996" customHeight="1" x14ac:dyDescent="0.25">
      <c r="B69" s="212" t="s">
        <v>78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66"/>
      <c r="AU69" s="66"/>
      <c r="AV69" s="212" t="s">
        <v>78</v>
      </c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</row>
    <row r="70" spans="2:91" ht="5.0999999999999996" customHeight="1" x14ac:dyDescent="0.25"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66"/>
      <c r="AU70" s="66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</row>
    <row r="71" spans="2:91" ht="5.0999999999999996" customHeight="1" x14ac:dyDescent="0.25"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66"/>
      <c r="AU71" s="66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</row>
    <row r="72" spans="2:91" ht="5.0999999999999996" customHeight="1" x14ac:dyDescent="0.25"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66"/>
      <c r="AU72" s="66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</row>
    <row r="73" spans="2:91" ht="5.0999999999999996" customHeight="1" x14ac:dyDescent="0.25">
      <c r="B73" s="212" t="s">
        <v>79</v>
      </c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2" t="s">
        <v>80</v>
      </c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66"/>
      <c r="AU73" s="66"/>
      <c r="AV73" s="212" t="s">
        <v>79</v>
      </c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2" t="s">
        <v>80</v>
      </c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</row>
    <row r="74" spans="2:91" ht="5.0999999999999996" customHeight="1" x14ac:dyDescent="0.25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66"/>
      <c r="AU74" s="66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</row>
    <row r="75" spans="2:91" ht="5.0999999999999996" customHeight="1" x14ac:dyDescent="0.25"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66"/>
      <c r="AU75" s="66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</row>
    <row r="76" spans="2:91" ht="5.0999999999999996" customHeight="1" x14ac:dyDescent="0.25"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66"/>
      <c r="AU76" s="66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</row>
    <row r="77" spans="2:91" ht="5.0999999999999996" customHeight="1" x14ac:dyDescent="0.25"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66"/>
      <c r="AU77" s="66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</row>
    <row r="78" spans="2:91" ht="5.0999999999999996" customHeight="1" x14ac:dyDescent="0.25"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66"/>
      <c r="AU78" s="66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</row>
    <row r="79" spans="2:91" ht="5.0999999999999996" customHeight="1" x14ac:dyDescent="0.25"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66"/>
      <c r="AU79" s="66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</row>
    <row r="80" spans="2:91" ht="5.0999999999999996" customHeight="1" x14ac:dyDescent="0.25"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66"/>
      <c r="AU80" s="66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</row>
    <row r="81" spans="2:91" ht="5.0999999999999996" customHeight="1" x14ac:dyDescent="0.25"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66"/>
      <c r="AU81" s="66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</row>
    <row r="82" spans="2:91" ht="5.0999999999999996" customHeight="1" x14ac:dyDescent="0.25"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66"/>
      <c r="AU82" s="66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</row>
    <row r="83" spans="2:91" ht="5.0999999999999996" customHeight="1" x14ac:dyDescent="0.25">
      <c r="B83" s="212" t="s">
        <v>81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66"/>
      <c r="AU83" s="66"/>
      <c r="AV83" s="212" t="s">
        <v>81</v>
      </c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</row>
    <row r="84" spans="2:91" ht="5.0999999999999996" customHeight="1" x14ac:dyDescent="0.25"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66"/>
      <c r="AU84" s="66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</row>
    <row r="85" spans="2:91" ht="5.0999999999999996" customHeight="1" x14ac:dyDescent="0.25"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66"/>
      <c r="AU85" s="66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</row>
    <row r="86" spans="2:91" ht="5.0999999999999996" customHeight="1" x14ac:dyDescent="0.25"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66"/>
      <c r="AU86" s="66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</row>
    <row r="87" spans="2:91" ht="5.0999999999999996" customHeight="1" x14ac:dyDescent="0.25">
      <c r="B87" s="212" t="s">
        <v>79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2" t="s">
        <v>80</v>
      </c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66"/>
      <c r="AU87" s="66"/>
      <c r="AV87" s="212" t="s">
        <v>79</v>
      </c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2" t="s">
        <v>80</v>
      </c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</row>
    <row r="88" spans="2:91" ht="5.0999999999999996" customHeight="1" x14ac:dyDescent="0.25"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66"/>
      <c r="AU88" s="66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</row>
    <row r="89" spans="2:91" ht="5.0999999999999996" customHeight="1" x14ac:dyDescent="0.25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66"/>
      <c r="AU89" s="66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</row>
    <row r="90" spans="2:91" ht="5.0999999999999996" customHeight="1" x14ac:dyDescent="0.25"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66"/>
      <c r="AU90" s="66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</row>
    <row r="91" spans="2:91" ht="5.0999999999999996" customHeight="1" x14ac:dyDescent="0.25"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66"/>
      <c r="AU91" s="66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</row>
    <row r="92" spans="2:91" ht="5.0999999999999996" customHeight="1" x14ac:dyDescent="0.25"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66"/>
      <c r="AU92" s="66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</row>
    <row r="93" spans="2:91" ht="5.0999999999999996" customHeight="1" x14ac:dyDescent="0.25"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66"/>
      <c r="AU93" s="66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</row>
    <row r="94" spans="2:91" ht="5.0999999999999996" customHeight="1" x14ac:dyDescent="0.25"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66"/>
      <c r="AU94" s="66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</row>
    <row r="95" spans="2:91" ht="5.0999999999999996" customHeight="1" x14ac:dyDescent="0.25"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66"/>
      <c r="AU95" s="66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</row>
    <row r="96" spans="2:91" ht="5.0999999999999996" customHeight="1" x14ac:dyDescent="0.25">
      <c r="B96" s="214" t="s">
        <v>82</v>
      </c>
      <c r="C96" s="215"/>
      <c r="D96" s="215"/>
      <c r="E96" s="215"/>
      <c r="F96" s="215"/>
      <c r="G96" s="215"/>
      <c r="H96" s="216"/>
      <c r="I96" s="222" t="str">
        <f>IF(入力用!$C$14="","",入力用!$C$14)</f>
        <v/>
      </c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  <c r="AQ96" s="223"/>
      <c r="AR96" s="223"/>
      <c r="AS96" s="224"/>
      <c r="AT96" s="66"/>
      <c r="AU96" s="66"/>
      <c r="AV96" s="214" t="s">
        <v>82</v>
      </c>
      <c r="AW96" s="215"/>
      <c r="AX96" s="215"/>
      <c r="AY96" s="215"/>
      <c r="AZ96" s="215"/>
      <c r="BA96" s="215"/>
      <c r="BB96" s="216"/>
      <c r="BC96" s="222" t="str">
        <f>IF(入力用!$C$14="","",入力用!$C$14)</f>
        <v/>
      </c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  <c r="CF96" s="223"/>
      <c r="CG96" s="223"/>
      <c r="CH96" s="223"/>
      <c r="CI96" s="223"/>
      <c r="CJ96" s="223"/>
      <c r="CK96" s="223"/>
      <c r="CL96" s="223"/>
      <c r="CM96" s="224"/>
    </row>
    <row r="97" spans="1:92" ht="5.0999999999999996" customHeight="1" x14ac:dyDescent="0.25">
      <c r="B97" s="217"/>
      <c r="C97" s="120"/>
      <c r="D97" s="120"/>
      <c r="E97" s="120"/>
      <c r="F97" s="120"/>
      <c r="G97" s="120"/>
      <c r="H97" s="218"/>
      <c r="I97" s="225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7"/>
      <c r="AT97" s="66"/>
      <c r="AU97" s="66"/>
      <c r="AV97" s="217"/>
      <c r="AW97" s="120"/>
      <c r="AX97" s="120"/>
      <c r="AY97" s="120"/>
      <c r="AZ97" s="120"/>
      <c r="BA97" s="120"/>
      <c r="BB97" s="218"/>
      <c r="BC97" s="225"/>
      <c r="BD97" s="226"/>
      <c r="BE97" s="226"/>
      <c r="BF97" s="226"/>
      <c r="BG97" s="226"/>
      <c r="BH97" s="226"/>
      <c r="BI97" s="226"/>
      <c r="BJ97" s="226"/>
      <c r="BK97" s="226"/>
      <c r="BL97" s="226"/>
      <c r="BM97" s="226"/>
      <c r="BN97" s="226"/>
      <c r="BO97" s="226"/>
      <c r="BP97" s="226"/>
      <c r="BQ97" s="226"/>
      <c r="BR97" s="226"/>
      <c r="BS97" s="226"/>
      <c r="BT97" s="226"/>
      <c r="BU97" s="226"/>
      <c r="BV97" s="226"/>
      <c r="BW97" s="226"/>
      <c r="BX97" s="226"/>
      <c r="BY97" s="226"/>
      <c r="BZ97" s="226"/>
      <c r="CA97" s="226"/>
      <c r="CB97" s="226"/>
      <c r="CC97" s="226"/>
      <c r="CD97" s="226"/>
      <c r="CE97" s="226"/>
      <c r="CF97" s="226"/>
      <c r="CG97" s="226"/>
      <c r="CH97" s="226"/>
      <c r="CI97" s="226"/>
      <c r="CJ97" s="226"/>
      <c r="CK97" s="226"/>
      <c r="CL97" s="226"/>
      <c r="CM97" s="227"/>
    </row>
    <row r="98" spans="1:92" ht="5.0999999999999996" customHeight="1" x14ac:dyDescent="0.25">
      <c r="B98" s="217"/>
      <c r="C98" s="120"/>
      <c r="D98" s="120"/>
      <c r="E98" s="120"/>
      <c r="F98" s="120"/>
      <c r="G98" s="120"/>
      <c r="H98" s="218"/>
      <c r="I98" s="225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7"/>
      <c r="AT98" s="66"/>
      <c r="AU98" s="66"/>
      <c r="AV98" s="217"/>
      <c r="AW98" s="120"/>
      <c r="AX98" s="120"/>
      <c r="AY98" s="120"/>
      <c r="AZ98" s="120"/>
      <c r="BA98" s="120"/>
      <c r="BB98" s="218"/>
      <c r="BC98" s="225"/>
      <c r="BD98" s="226"/>
      <c r="BE98" s="226"/>
      <c r="BF98" s="226"/>
      <c r="BG98" s="226"/>
      <c r="BH98" s="226"/>
      <c r="BI98" s="226"/>
      <c r="BJ98" s="226"/>
      <c r="BK98" s="226"/>
      <c r="BL98" s="226"/>
      <c r="BM98" s="226"/>
      <c r="BN98" s="226"/>
      <c r="BO98" s="226"/>
      <c r="BP98" s="226"/>
      <c r="BQ98" s="226"/>
      <c r="BR98" s="226"/>
      <c r="BS98" s="226"/>
      <c r="BT98" s="226"/>
      <c r="BU98" s="226"/>
      <c r="BV98" s="226"/>
      <c r="BW98" s="226"/>
      <c r="BX98" s="226"/>
      <c r="BY98" s="226"/>
      <c r="BZ98" s="226"/>
      <c r="CA98" s="226"/>
      <c r="CB98" s="226"/>
      <c r="CC98" s="226"/>
      <c r="CD98" s="226"/>
      <c r="CE98" s="226"/>
      <c r="CF98" s="226"/>
      <c r="CG98" s="226"/>
      <c r="CH98" s="226"/>
      <c r="CI98" s="226"/>
      <c r="CJ98" s="226"/>
      <c r="CK98" s="226"/>
      <c r="CL98" s="226"/>
      <c r="CM98" s="227"/>
    </row>
    <row r="99" spans="1:92" ht="5.0999999999999996" customHeight="1" x14ac:dyDescent="0.25">
      <c r="B99" s="217"/>
      <c r="C99" s="120"/>
      <c r="D99" s="120"/>
      <c r="E99" s="120"/>
      <c r="F99" s="120"/>
      <c r="G99" s="120"/>
      <c r="H99" s="218"/>
      <c r="I99" s="225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7"/>
      <c r="AT99" s="66"/>
      <c r="AU99" s="66"/>
      <c r="AV99" s="217"/>
      <c r="AW99" s="120"/>
      <c r="AX99" s="120"/>
      <c r="AY99" s="120"/>
      <c r="AZ99" s="120"/>
      <c r="BA99" s="120"/>
      <c r="BB99" s="218"/>
      <c r="BC99" s="225"/>
      <c r="BD99" s="226"/>
      <c r="BE99" s="226"/>
      <c r="BF99" s="226"/>
      <c r="BG99" s="226"/>
      <c r="BH99" s="226"/>
      <c r="BI99" s="226"/>
      <c r="BJ99" s="226"/>
      <c r="BK99" s="226"/>
      <c r="BL99" s="226"/>
      <c r="BM99" s="226"/>
      <c r="BN99" s="226"/>
      <c r="BO99" s="226"/>
      <c r="BP99" s="226"/>
      <c r="BQ99" s="226"/>
      <c r="BR99" s="226"/>
      <c r="BS99" s="226"/>
      <c r="BT99" s="226"/>
      <c r="BU99" s="226"/>
      <c r="BV99" s="226"/>
      <c r="BW99" s="226"/>
      <c r="BX99" s="226"/>
      <c r="BY99" s="226"/>
      <c r="BZ99" s="226"/>
      <c r="CA99" s="226"/>
      <c r="CB99" s="226"/>
      <c r="CC99" s="226"/>
      <c r="CD99" s="226"/>
      <c r="CE99" s="226"/>
      <c r="CF99" s="226"/>
      <c r="CG99" s="226"/>
      <c r="CH99" s="226"/>
      <c r="CI99" s="226"/>
      <c r="CJ99" s="226"/>
      <c r="CK99" s="226"/>
      <c r="CL99" s="226"/>
      <c r="CM99" s="227"/>
    </row>
    <row r="100" spans="1:92" ht="5.0999999999999996" customHeight="1" x14ac:dyDescent="0.25">
      <c r="B100" s="217"/>
      <c r="C100" s="120"/>
      <c r="D100" s="120"/>
      <c r="E100" s="120"/>
      <c r="F100" s="120"/>
      <c r="G100" s="120"/>
      <c r="H100" s="218"/>
      <c r="I100" s="225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7"/>
      <c r="AT100" s="66"/>
      <c r="AU100" s="66"/>
      <c r="AV100" s="217"/>
      <c r="AW100" s="120"/>
      <c r="AX100" s="120"/>
      <c r="AY100" s="120"/>
      <c r="AZ100" s="120"/>
      <c r="BA100" s="120"/>
      <c r="BB100" s="218"/>
      <c r="BC100" s="225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6"/>
      <c r="BN100" s="226"/>
      <c r="BO100" s="226"/>
      <c r="BP100" s="226"/>
      <c r="BQ100" s="226"/>
      <c r="BR100" s="226"/>
      <c r="BS100" s="226"/>
      <c r="BT100" s="226"/>
      <c r="BU100" s="226"/>
      <c r="BV100" s="226"/>
      <c r="BW100" s="226"/>
      <c r="BX100" s="226"/>
      <c r="BY100" s="226"/>
      <c r="BZ100" s="226"/>
      <c r="CA100" s="226"/>
      <c r="CB100" s="226"/>
      <c r="CC100" s="226"/>
      <c r="CD100" s="226"/>
      <c r="CE100" s="226"/>
      <c r="CF100" s="226"/>
      <c r="CG100" s="226"/>
      <c r="CH100" s="226"/>
      <c r="CI100" s="226"/>
      <c r="CJ100" s="226"/>
      <c r="CK100" s="226"/>
      <c r="CL100" s="226"/>
      <c r="CM100" s="227"/>
    </row>
    <row r="101" spans="1:92" ht="5.0999999999999996" customHeight="1" x14ac:dyDescent="0.25">
      <c r="B101" s="217"/>
      <c r="C101" s="120"/>
      <c r="D101" s="120"/>
      <c r="E101" s="120"/>
      <c r="F101" s="120"/>
      <c r="G101" s="120"/>
      <c r="H101" s="218"/>
      <c r="I101" s="225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7"/>
      <c r="AT101" s="66"/>
      <c r="AU101" s="66"/>
      <c r="AV101" s="217"/>
      <c r="AW101" s="120"/>
      <c r="AX101" s="120"/>
      <c r="AY101" s="120"/>
      <c r="AZ101" s="120"/>
      <c r="BA101" s="120"/>
      <c r="BB101" s="218"/>
      <c r="BC101" s="225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7"/>
    </row>
    <row r="102" spans="1:92" ht="5.0999999999999996" customHeight="1" x14ac:dyDescent="0.25">
      <c r="B102" s="217"/>
      <c r="C102" s="120"/>
      <c r="D102" s="120"/>
      <c r="E102" s="120"/>
      <c r="F102" s="120"/>
      <c r="G102" s="120"/>
      <c r="H102" s="218"/>
      <c r="I102" s="225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7"/>
      <c r="AT102" s="66"/>
      <c r="AU102" s="66"/>
      <c r="AV102" s="217"/>
      <c r="AW102" s="120"/>
      <c r="AX102" s="120"/>
      <c r="AY102" s="120"/>
      <c r="AZ102" s="120"/>
      <c r="BA102" s="120"/>
      <c r="BB102" s="218"/>
      <c r="BC102" s="225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6"/>
      <c r="BN102" s="226"/>
      <c r="BO102" s="226"/>
      <c r="BP102" s="226"/>
      <c r="BQ102" s="226"/>
      <c r="BR102" s="226"/>
      <c r="BS102" s="226"/>
      <c r="BT102" s="226"/>
      <c r="BU102" s="226"/>
      <c r="BV102" s="226"/>
      <c r="BW102" s="226"/>
      <c r="BX102" s="226"/>
      <c r="BY102" s="226"/>
      <c r="BZ102" s="226"/>
      <c r="CA102" s="226"/>
      <c r="CB102" s="226"/>
      <c r="CC102" s="226"/>
      <c r="CD102" s="226"/>
      <c r="CE102" s="226"/>
      <c r="CF102" s="226"/>
      <c r="CG102" s="226"/>
      <c r="CH102" s="226"/>
      <c r="CI102" s="226"/>
      <c r="CJ102" s="226"/>
      <c r="CK102" s="226"/>
      <c r="CL102" s="226"/>
      <c r="CM102" s="227"/>
    </row>
    <row r="103" spans="1:92" ht="5.0999999999999996" customHeight="1" x14ac:dyDescent="0.25">
      <c r="B103" s="219"/>
      <c r="C103" s="220"/>
      <c r="D103" s="220"/>
      <c r="E103" s="220"/>
      <c r="F103" s="220"/>
      <c r="G103" s="220"/>
      <c r="H103" s="221"/>
      <c r="I103" s="228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30"/>
      <c r="AT103" s="66"/>
      <c r="AU103" s="66"/>
      <c r="AV103" s="219"/>
      <c r="AW103" s="220"/>
      <c r="AX103" s="220"/>
      <c r="AY103" s="220"/>
      <c r="AZ103" s="220"/>
      <c r="BA103" s="220"/>
      <c r="BB103" s="221"/>
      <c r="BC103" s="228"/>
      <c r="BD103" s="229"/>
      <c r="BE103" s="229"/>
      <c r="BF103" s="229"/>
      <c r="BG103" s="229"/>
      <c r="BH103" s="229"/>
      <c r="BI103" s="229"/>
      <c r="BJ103" s="229"/>
      <c r="BK103" s="229"/>
      <c r="BL103" s="229"/>
      <c r="BM103" s="229"/>
      <c r="BN103" s="229"/>
      <c r="BO103" s="229"/>
      <c r="BP103" s="229"/>
      <c r="BQ103" s="229"/>
      <c r="BR103" s="229"/>
      <c r="BS103" s="229"/>
      <c r="BT103" s="229"/>
      <c r="BU103" s="229"/>
      <c r="BV103" s="229"/>
      <c r="BW103" s="229"/>
      <c r="BX103" s="229"/>
      <c r="BY103" s="229"/>
      <c r="BZ103" s="229"/>
      <c r="CA103" s="229"/>
      <c r="CB103" s="229"/>
      <c r="CC103" s="229"/>
      <c r="CD103" s="229"/>
      <c r="CE103" s="229"/>
      <c r="CF103" s="229"/>
      <c r="CG103" s="229"/>
      <c r="CH103" s="229"/>
      <c r="CI103" s="229"/>
      <c r="CJ103" s="229"/>
      <c r="CK103" s="229"/>
      <c r="CL103" s="229"/>
      <c r="CM103" s="230"/>
    </row>
    <row r="104" spans="1:92" ht="5.0999999999999996" customHeight="1" x14ac:dyDescent="0.25">
      <c r="B104" s="210" t="s">
        <v>117</v>
      </c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66"/>
      <c r="AU104" s="66"/>
      <c r="AV104" s="210" t="s">
        <v>117</v>
      </c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</row>
    <row r="105" spans="1:92" ht="5.0999999999999996" customHeight="1" x14ac:dyDescent="0.25"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66"/>
      <c r="AU105" s="66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</row>
    <row r="106" spans="1:92" ht="5.0999999999999996" customHeight="1" x14ac:dyDescent="0.25">
      <c r="B106" s="211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66"/>
      <c r="AU106" s="66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</row>
    <row r="107" spans="1:92" ht="5.0999999999999996" customHeight="1" x14ac:dyDescent="0.25"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66"/>
      <c r="AU107" s="66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</row>
    <row r="108" spans="1:92" ht="5.0999999999999996" customHeight="1" x14ac:dyDescent="0.2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</row>
    <row r="109" spans="1:92" ht="5.0999999999999996" customHeight="1" x14ac:dyDescent="0.25">
      <c r="A109" s="62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71"/>
      <c r="AU109" s="72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4"/>
    </row>
    <row r="110" spans="1:92" ht="5.0999999999999996" customHeight="1" x14ac:dyDescent="0.25">
      <c r="A110" s="65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7"/>
      <c r="AU110" s="68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9"/>
    </row>
    <row r="111" spans="1:92" ht="5.0999999999999996" customHeight="1" x14ac:dyDescent="0.25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</row>
    <row r="112" spans="1:92" ht="5.0999999999999996" customHeight="1" x14ac:dyDescent="0.25">
      <c r="B112" s="240" t="s">
        <v>76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66"/>
      <c r="AU112" s="66"/>
      <c r="AV112" s="240" t="s">
        <v>76</v>
      </c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</row>
    <row r="113" spans="2:91" ht="5.0999999999999996" customHeight="1" x14ac:dyDescent="0.25"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66"/>
      <c r="AU113" s="66"/>
      <c r="AV113" s="240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</row>
    <row r="114" spans="2:91" ht="5.0999999999999996" customHeight="1" x14ac:dyDescent="0.25"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66"/>
      <c r="AU114" s="66"/>
      <c r="AV114" s="240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</row>
    <row r="115" spans="2:91" ht="5.0999999999999996" customHeight="1" x14ac:dyDescent="0.25"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66"/>
      <c r="AU115" s="66"/>
      <c r="AV115" s="240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H115" s="240"/>
      <c r="CI115" s="240"/>
      <c r="CJ115" s="240"/>
      <c r="CK115" s="240"/>
      <c r="CL115" s="240"/>
      <c r="CM115" s="240"/>
    </row>
    <row r="116" spans="2:91" ht="5.0999999999999996" customHeight="1" x14ac:dyDescent="0.25"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66"/>
      <c r="AU116" s="66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  <c r="BI116" s="241"/>
      <c r="BJ116" s="241"/>
      <c r="BK116" s="241"/>
      <c r="BL116" s="241"/>
      <c r="BM116" s="241"/>
      <c r="BN116" s="241"/>
      <c r="BO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D116" s="241"/>
      <c r="CE116" s="241"/>
      <c r="CF116" s="241"/>
      <c r="CG116" s="241"/>
      <c r="CH116" s="241"/>
      <c r="CI116" s="241"/>
      <c r="CJ116" s="241"/>
      <c r="CK116" s="241"/>
      <c r="CL116" s="241"/>
      <c r="CM116" s="241"/>
    </row>
    <row r="117" spans="2:91" ht="5.0999999999999996" customHeight="1" x14ac:dyDescent="0.25">
      <c r="B117" s="214" t="s">
        <v>77</v>
      </c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31" t="str">
        <f>IF(入力用!$C$7="","",入力用!$C$7&amp;"中学校")</f>
        <v/>
      </c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3"/>
      <c r="AT117" s="66"/>
      <c r="AU117" s="66"/>
      <c r="AV117" s="214" t="s">
        <v>77</v>
      </c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6"/>
      <c r="BH117" s="231" t="str">
        <f>IF(入力用!$C$7="","",入力用!$C$7&amp;"中学校")</f>
        <v/>
      </c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3"/>
    </row>
    <row r="118" spans="2:91" ht="5.0999999999999996" customHeight="1" x14ac:dyDescent="0.25">
      <c r="B118" s="217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218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6"/>
      <c r="AT118" s="66"/>
      <c r="AU118" s="66"/>
      <c r="AV118" s="217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0"/>
      <c r="BG118" s="218"/>
      <c r="BH118" s="234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6"/>
    </row>
    <row r="119" spans="2:91" ht="5.0999999999999996" customHeight="1" x14ac:dyDescent="0.25">
      <c r="B119" s="217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218"/>
      <c r="N119" s="234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6"/>
      <c r="AT119" s="66"/>
      <c r="AU119" s="66"/>
      <c r="AV119" s="217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0"/>
      <c r="BG119" s="218"/>
      <c r="BH119" s="234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6"/>
    </row>
    <row r="120" spans="2:91" ht="5.0999999999999996" customHeight="1" x14ac:dyDescent="0.25">
      <c r="B120" s="217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218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6"/>
      <c r="AT120" s="66"/>
      <c r="AU120" s="66"/>
      <c r="AV120" s="217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218"/>
      <c r="BH120" s="234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6"/>
    </row>
    <row r="121" spans="2:91" ht="5.0999999999999996" customHeight="1" x14ac:dyDescent="0.25">
      <c r="B121" s="219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1"/>
      <c r="N121" s="237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9"/>
      <c r="AT121" s="66"/>
      <c r="AU121" s="66"/>
      <c r="AV121" s="219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1"/>
      <c r="BH121" s="237"/>
      <c r="BI121" s="238"/>
      <c r="BJ121" s="238"/>
      <c r="BK121" s="238"/>
      <c r="BL121" s="238"/>
      <c r="BM121" s="238"/>
      <c r="BN121" s="238"/>
      <c r="BO121" s="238"/>
      <c r="BP121" s="238"/>
      <c r="BQ121" s="238"/>
      <c r="BR121" s="238"/>
      <c r="BS121" s="238"/>
      <c r="BT121" s="238"/>
      <c r="BU121" s="238"/>
      <c r="BV121" s="238"/>
      <c r="BW121" s="238"/>
      <c r="BX121" s="238"/>
      <c r="BY121" s="238"/>
      <c r="BZ121" s="238"/>
      <c r="CA121" s="238"/>
      <c r="CB121" s="238"/>
      <c r="CC121" s="238"/>
      <c r="CD121" s="238"/>
      <c r="CE121" s="238"/>
      <c r="CF121" s="238"/>
      <c r="CG121" s="238"/>
      <c r="CH121" s="238"/>
      <c r="CI121" s="238"/>
      <c r="CJ121" s="238"/>
      <c r="CK121" s="238"/>
      <c r="CL121" s="238"/>
      <c r="CM121" s="239"/>
    </row>
    <row r="122" spans="2:91" ht="5.0999999999999996" customHeight="1" x14ac:dyDescent="0.25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</row>
    <row r="123" spans="2:91" ht="5.0999999999999996" customHeight="1" x14ac:dyDescent="0.25">
      <c r="B123" s="212" t="s">
        <v>78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66"/>
      <c r="AU123" s="66"/>
      <c r="AV123" s="212" t="s">
        <v>78</v>
      </c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  <c r="BI123" s="213"/>
      <c r="BJ123" s="213"/>
      <c r="BK123" s="213"/>
      <c r="BL123" s="213"/>
      <c r="BM123" s="213"/>
      <c r="BN123" s="213"/>
      <c r="BO123" s="213"/>
      <c r="BP123" s="213"/>
      <c r="BQ123" s="213"/>
      <c r="BR123" s="213"/>
      <c r="BS123" s="213"/>
      <c r="BT123" s="213"/>
      <c r="BU123" s="213"/>
      <c r="BV123" s="213"/>
      <c r="BW123" s="213"/>
      <c r="BX123" s="213"/>
      <c r="BY123" s="213"/>
      <c r="BZ123" s="213"/>
      <c r="CA123" s="213"/>
      <c r="CB123" s="213"/>
      <c r="CC123" s="213"/>
      <c r="CD123" s="213"/>
      <c r="CE123" s="213"/>
      <c r="CF123" s="213"/>
      <c r="CG123" s="213"/>
      <c r="CH123" s="213"/>
      <c r="CI123" s="213"/>
      <c r="CJ123" s="213"/>
      <c r="CK123" s="213"/>
      <c r="CL123" s="213"/>
      <c r="CM123" s="213"/>
    </row>
    <row r="124" spans="2:91" ht="5.0999999999999996" customHeight="1" x14ac:dyDescent="0.25"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66"/>
      <c r="AU124" s="66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  <c r="BI124" s="213"/>
      <c r="BJ124" s="213"/>
      <c r="BK124" s="213"/>
      <c r="BL124" s="213"/>
      <c r="BM124" s="213"/>
      <c r="BN124" s="213"/>
      <c r="BO124" s="213"/>
      <c r="BP124" s="213"/>
      <c r="BQ124" s="213"/>
      <c r="BR124" s="213"/>
      <c r="BS124" s="213"/>
      <c r="BT124" s="213"/>
      <c r="BU124" s="213"/>
      <c r="BV124" s="213"/>
      <c r="BW124" s="213"/>
      <c r="BX124" s="213"/>
      <c r="BY124" s="213"/>
      <c r="BZ124" s="213"/>
      <c r="CA124" s="213"/>
      <c r="CB124" s="213"/>
      <c r="CC124" s="213"/>
      <c r="CD124" s="213"/>
      <c r="CE124" s="213"/>
      <c r="CF124" s="213"/>
      <c r="CG124" s="213"/>
      <c r="CH124" s="213"/>
      <c r="CI124" s="213"/>
      <c r="CJ124" s="213"/>
      <c r="CK124" s="213"/>
      <c r="CL124" s="213"/>
      <c r="CM124" s="213"/>
    </row>
    <row r="125" spans="2:91" ht="5.0999999999999996" customHeight="1" x14ac:dyDescent="0.25"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66"/>
      <c r="AU125" s="66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  <c r="BI125" s="213"/>
      <c r="BJ125" s="213"/>
      <c r="BK125" s="213"/>
      <c r="BL125" s="213"/>
      <c r="BM125" s="213"/>
      <c r="BN125" s="213"/>
      <c r="BO125" s="213"/>
      <c r="BP125" s="213"/>
      <c r="BQ125" s="213"/>
      <c r="BR125" s="213"/>
      <c r="BS125" s="213"/>
      <c r="BT125" s="213"/>
      <c r="BU125" s="213"/>
      <c r="BV125" s="213"/>
      <c r="BW125" s="213"/>
      <c r="BX125" s="213"/>
      <c r="BY125" s="213"/>
      <c r="BZ125" s="213"/>
      <c r="CA125" s="213"/>
      <c r="CB125" s="213"/>
      <c r="CC125" s="213"/>
      <c r="CD125" s="213"/>
      <c r="CE125" s="213"/>
      <c r="CF125" s="213"/>
      <c r="CG125" s="213"/>
      <c r="CH125" s="213"/>
      <c r="CI125" s="213"/>
      <c r="CJ125" s="213"/>
      <c r="CK125" s="213"/>
      <c r="CL125" s="213"/>
      <c r="CM125" s="213"/>
    </row>
    <row r="126" spans="2:91" ht="5.0999999999999996" customHeight="1" x14ac:dyDescent="0.25"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66"/>
      <c r="AU126" s="66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  <c r="CM126" s="213"/>
    </row>
    <row r="127" spans="2:91" ht="5.0999999999999996" customHeight="1" x14ac:dyDescent="0.25">
      <c r="B127" s="212" t="s">
        <v>79</v>
      </c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2" t="s">
        <v>80</v>
      </c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66"/>
      <c r="AU127" s="66"/>
      <c r="AV127" s="212" t="s">
        <v>79</v>
      </c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2" t="s">
        <v>80</v>
      </c>
      <c r="BK127" s="213"/>
      <c r="BL127" s="213"/>
      <c r="BM127" s="213"/>
      <c r="BN127" s="213"/>
      <c r="BO127" s="213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3"/>
      <c r="CA127" s="213"/>
      <c r="CB127" s="213"/>
      <c r="CC127" s="213"/>
      <c r="CD127" s="213"/>
      <c r="CE127" s="213"/>
      <c r="CF127" s="213"/>
      <c r="CG127" s="213"/>
      <c r="CH127" s="213"/>
      <c r="CI127" s="213"/>
      <c r="CJ127" s="213"/>
      <c r="CK127" s="213"/>
      <c r="CL127" s="213"/>
      <c r="CM127" s="213"/>
    </row>
    <row r="128" spans="2:91" ht="5.0999999999999996" customHeight="1" x14ac:dyDescent="0.25"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66"/>
      <c r="AU128" s="66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13"/>
      <c r="CG128" s="213"/>
      <c r="CH128" s="213"/>
      <c r="CI128" s="213"/>
      <c r="CJ128" s="213"/>
      <c r="CK128" s="213"/>
      <c r="CL128" s="213"/>
      <c r="CM128" s="213"/>
    </row>
    <row r="129" spans="2:91" ht="5.0999999999999996" customHeight="1" x14ac:dyDescent="0.25"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66"/>
      <c r="AU129" s="66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  <c r="BI129" s="213"/>
      <c r="BJ129" s="213"/>
      <c r="BK129" s="213"/>
      <c r="BL129" s="213"/>
      <c r="BM129" s="213"/>
      <c r="BN129" s="213"/>
      <c r="BO129" s="213"/>
      <c r="BP129" s="213"/>
      <c r="BQ129" s="213"/>
      <c r="BR129" s="213"/>
      <c r="BS129" s="213"/>
      <c r="BT129" s="213"/>
      <c r="BU129" s="213"/>
      <c r="BV129" s="213"/>
      <c r="BW129" s="213"/>
      <c r="BX129" s="213"/>
      <c r="BY129" s="213"/>
      <c r="BZ129" s="213"/>
      <c r="CA129" s="213"/>
      <c r="CB129" s="213"/>
      <c r="CC129" s="213"/>
      <c r="CD129" s="213"/>
      <c r="CE129" s="213"/>
      <c r="CF129" s="213"/>
      <c r="CG129" s="213"/>
      <c r="CH129" s="213"/>
      <c r="CI129" s="213"/>
      <c r="CJ129" s="213"/>
      <c r="CK129" s="213"/>
      <c r="CL129" s="213"/>
      <c r="CM129" s="213"/>
    </row>
    <row r="130" spans="2:91" ht="5.0999999999999996" customHeight="1" x14ac:dyDescent="0.25"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66"/>
      <c r="AU130" s="66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  <c r="BI130" s="213"/>
      <c r="BJ130" s="213"/>
      <c r="BK130" s="213"/>
      <c r="BL130" s="213"/>
      <c r="BM130" s="213"/>
      <c r="BN130" s="213"/>
      <c r="BO130" s="213"/>
      <c r="BP130" s="213"/>
      <c r="BQ130" s="213"/>
      <c r="BR130" s="213"/>
      <c r="BS130" s="213"/>
      <c r="BT130" s="213"/>
      <c r="BU130" s="213"/>
      <c r="BV130" s="213"/>
      <c r="BW130" s="213"/>
      <c r="BX130" s="213"/>
      <c r="BY130" s="213"/>
      <c r="BZ130" s="213"/>
      <c r="CA130" s="213"/>
      <c r="CB130" s="213"/>
      <c r="CC130" s="213"/>
      <c r="CD130" s="213"/>
      <c r="CE130" s="213"/>
      <c r="CF130" s="213"/>
      <c r="CG130" s="213"/>
      <c r="CH130" s="213"/>
      <c r="CI130" s="213"/>
      <c r="CJ130" s="213"/>
      <c r="CK130" s="213"/>
      <c r="CL130" s="213"/>
      <c r="CM130" s="213"/>
    </row>
    <row r="131" spans="2:91" ht="5.0999999999999996" customHeight="1" x14ac:dyDescent="0.25"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66"/>
      <c r="AU131" s="66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3"/>
      <c r="BM131" s="213"/>
      <c r="BN131" s="213"/>
      <c r="BO131" s="213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3"/>
      <c r="CA131" s="213"/>
      <c r="CB131" s="213"/>
      <c r="CC131" s="213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</row>
    <row r="132" spans="2:91" ht="5.0999999999999996" customHeight="1" x14ac:dyDescent="0.25"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66"/>
      <c r="AU132" s="66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  <c r="BI132" s="213"/>
      <c r="BJ132" s="213"/>
      <c r="BK132" s="213"/>
      <c r="BL132" s="213"/>
      <c r="BM132" s="213"/>
      <c r="BN132" s="213"/>
      <c r="BO132" s="213"/>
      <c r="BP132" s="213"/>
      <c r="BQ132" s="213"/>
      <c r="BR132" s="213"/>
      <c r="BS132" s="213"/>
      <c r="BT132" s="213"/>
      <c r="BU132" s="213"/>
      <c r="BV132" s="213"/>
      <c r="BW132" s="213"/>
      <c r="BX132" s="213"/>
      <c r="BY132" s="213"/>
      <c r="BZ132" s="213"/>
      <c r="CA132" s="213"/>
      <c r="CB132" s="213"/>
      <c r="CC132" s="213"/>
      <c r="CD132" s="213"/>
      <c r="CE132" s="213"/>
      <c r="CF132" s="213"/>
      <c r="CG132" s="213"/>
      <c r="CH132" s="213"/>
      <c r="CI132" s="213"/>
      <c r="CJ132" s="213"/>
      <c r="CK132" s="213"/>
      <c r="CL132" s="213"/>
      <c r="CM132" s="213"/>
    </row>
    <row r="133" spans="2:91" ht="5.0999999999999996" customHeight="1" x14ac:dyDescent="0.25"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66"/>
      <c r="AU133" s="66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13"/>
      <c r="CG133" s="213"/>
      <c r="CH133" s="213"/>
      <c r="CI133" s="213"/>
      <c r="CJ133" s="213"/>
      <c r="CK133" s="213"/>
      <c r="CL133" s="213"/>
      <c r="CM133" s="213"/>
    </row>
    <row r="134" spans="2:91" ht="5.0999999999999996" customHeight="1" x14ac:dyDescent="0.25"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66"/>
      <c r="AU134" s="66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  <c r="BI134" s="213"/>
      <c r="BJ134" s="213"/>
      <c r="BK134" s="213"/>
      <c r="BL134" s="213"/>
      <c r="BM134" s="213"/>
      <c r="BN134" s="213"/>
      <c r="BO134" s="213"/>
      <c r="BP134" s="213"/>
      <c r="BQ134" s="213"/>
      <c r="BR134" s="213"/>
      <c r="BS134" s="213"/>
      <c r="BT134" s="213"/>
      <c r="BU134" s="213"/>
      <c r="BV134" s="213"/>
      <c r="BW134" s="213"/>
      <c r="BX134" s="213"/>
      <c r="BY134" s="213"/>
      <c r="BZ134" s="213"/>
      <c r="CA134" s="213"/>
      <c r="CB134" s="213"/>
      <c r="CC134" s="213"/>
      <c r="CD134" s="213"/>
      <c r="CE134" s="213"/>
      <c r="CF134" s="213"/>
      <c r="CG134" s="213"/>
      <c r="CH134" s="213"/>
      <c r="CI134" s="213"/>
      <c r="CJ134" s="213"/>
      <c r="CK134" s="213"/>
      <c r="CL134" s="213"/>
      <c r="CM134" s="213"/>
    </row>
    <row r="135" spans="2:91" ht="5.0999999999999996" customHeight="1" x14ac:dyDescent="0.25"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66"/>
      <c r="AU135" s="66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  <c r="BI135" s="213"/>
      <c r="BJ135" s="213"/>
      <c r="BK135" s="213"/>
      <c r="BL135" s="213"/>
      <c r="BM135" s="213"/>
      <c r="BN135" s="213"/>
      <c r="BO135" s="213"/>
      <c r="BP135" s="213"/>
      <c r="BQ135" s="213"/>
      <c r="BR135" s="213"/>
      <c r="BS135" s="213"/>
      <c r="BT135" s="213"/>
      <c r="BU135" s="213"/>
      <c r="BV135" s="213"/>
      <c r="BW135" s="213"/>
      <c r="BX135" s="213"/>
      <c r="BY135" s="213"/>
      <c r="BZ135" s="213"/>
      <c r="CA135" s="213"/>
      <c r="CB135" s="213"/>
      <c r="CC135" s="213"/>
      <c r="CD135" s="213"/>
      <c r="CE135" s="213"/>
      <c r="CF135" s="213"/>
      <c r="CG135" s="213"/>
      <c r="CH135" s="213"/>
      <c r="CI135" s="213"/>
      <c r="CJ135" s="213"/>
      <c r="CK135" s="213"/>
      <c r="CL135" s="213"/>
      <c r="CM135" s="213"/>
    </row>
    <row r="136" spans="2:91" ht="5.0999999999999996" customHeight="1" x14ac:dyDescent="0.25"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66"/>
      <c r="AU136" s="66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  <c r="BI136" s="213"/>
      <c r="BJ136" s="213"/>
      <c r="BK136" s="213"/>
      <c r="BL136" s="213"/>
      <c r="BM136" s="213"/>
      <c r="BN136" s="213"/>
      <c r="BO136" s="213"/>
      <c r="BP136" s="213"/>
      <c r="BQ136" s="213"/>
      <c r="BR136" s="213"/>
      <c r="BS136" s="213"/>
      <c r="BT136" s="213"/>
      <c r="BU136" s="213"/>
      <c r="BV136" s="213"/>
      <c r="BW136" s="213"/>
      <c r="BX136" s="213"/>
      <c r="BY136" s="213"/>
      <c r="BZ136" s="213"/>
      <c r="CA136" s="213"/>
      <c r="CB136" s="213"/>
      <c r="CC136" s="213"/>
      <c r="CD136" s="213"/>
      <c r="CE136" s="213"/>
      <c r="CF136" s="213"/>
      <c r="CG136" s="213"/>
      <c r="CH136" s="213"/>
      <c r="CI136" s="213"/>
      <c r="CJ136" s="213"/>
      <c r="CK136" s="213"/>
      <c r="CL136" s="213"/>
      <c r="CM136" s="213"/>
    </row>
    <row r="137" spans="2:91" ht="5.0999999999999996" customHeight="1" x14ac:dyDescent="0.25">
      <c r="B137" s="212" t="s">
        <v>81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66"/>
      <c r="AU137" s="66"/>
      <c r="AV137" s="212" t="s">
        <v>81</v>
      </c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  <c r="BI137" s="213"/>
      <c r="BJ137" s="213"/>
      <c r="BK137" s="213"/>
      <c r="BL137" s="213"/>
      <c r="BM137" s="213"/>
      <c r="BN137" s="213"/>
      <c r="BO137" s="213"/>
      <c r="BP137" s="213"/>
      <c r="BQ137" s="213"/>
      <c r="BR137" s="213"/>
      <c r="BS137" s="213"/>
      <c r="BT137" s="213"/>
      <c r="BU137" s="213"/>
      <c r="BV137" s="213"/>
      <c r="BW137" s="213"/>
      <c r="BX137" s="213"/>
      <c r="BY137" s="213"/>
      <c r="BZ137" s="213"/>
      <c r="CA137" s="213"/>
      <c r="CB137" s="213"/>
      <c r="CC137" s="213"/>
      <c r="CD137" s="213"/>
      <c r="CE137" s="213"/>
      <c r="CF137" s="213"/>
      <c r="CG137" s="213"/>
      <c r="CH137" s="213"/>
      <c r="CI137" s="213"/>
      <c r="CJ137" s="213"/>
      <c r="CK137" s="213"/>
      <c r="CL137" s="213"/>
      <c r="CM137" s="213"/>
    </row>
    <row r="138" spans="2:91" ht="5.0999999999999996" customHeight="1" x14ac:dyDescent="0.25"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66"/>
      <c r="AU138" s="66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  <c r="BI138" s="213"/>
      <c r="BJ138" s="213"/>
      <c r="BK138" s="213"/>
      <c r="BL138" s="213"/>
      <c r="BM138" s="213"/>
      <c r="BN138" s="213"/>
      <c r="BO138" s="213"/>
      <c r="BP138" s="213"/>
      <c r="BQ138" s="213"/>
      <c r="BR138" s="213"/>
      <c r="BS138" s="213"/>
      <c r="BT138" s="213"/>
      <c r="BU138" s="213"/>
      <c r="BV138" s="213"/>
      <c r="BW138" s="213"/>
      <c r="BX138" s="213"/>
      <c r="BY138" s="213"/>
      <c r="BZ138" s="213"/>
      <c r="CA138" s="213"/>
      <c r="CB138" s="213"/>
      <c r="CC138" s="213"/>
      <c r="CD138" s="213"/>
      <c r="CE138" s="213"/>
      <c r="CF138" s="213"/>
      <c r="CG138" s="213"/>
      <c r="CH138" s="213"/>
      <c r="CI138" s="213"/>
      <c r="CJ138" s="213"/>
      <c r="CK138" s="213"/>
      <c r="CL138" s="213"/>
      <c r="CM138" s="213"/>
    </row>
    <row r="139" spans="2:91" ht="5.0999999999999996" customHeight="1" x14ac:dyDescent="0.25"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66"/>
      <c r="AU139" s="66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  <c r="BI139" s="213"/>
      <c r="BJ139" s="213"/>
      <c r="BK139" s="213"/>
      <c r="BL139" s="213"/>
      <c r="BM139" s="213"/>
      <c r="BN139" s="213"/>
      <c r="BO139" s="213"/>
      <c r="BP139" s="213"/>
      <c r="BQ139" s="213"/>
      <c r="BR139" s="213"/>
      <c r="BS139" s="213"/>
      <c r="BT139" s="213"/>
      <c r="BU139" s="213"/>
      <c r="BV139" s="213"/>
      <c r="BW139" s="213"/>
      <c r="BX139" s="213"/>
      <c r="BY139" s="213"/>
      <c r="BZ139" s="213"/>
      <c r="CA139" s="213"/>
      <c r="CB139" s="213"/>
      <c r="CC139" s="213"/>
      <c r="CD139" s="213"/>
      <c r="CE139" s="213"/>
      <c r="CF139" s="213"/>
      <c r="CG139" s="213"/>
      <c r="CH139" s="213"/>
      <c r="CI139" s="213"/>
      <c r="CJ139" s="213"/>
      <c r="CK139" s="213"/>
      <c r="CL139" s="213"/>
      <c r="CM139" s="213"/>
    </row>
    <row r="140" spans="2:91" ht="5.0999999999999996" customHeight="1" x14ac:dyDescent="0.25"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66"/>
      <c r="AU140" s="66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  <c r="BI140" s="213"/>
      <c r="BJ140" s="213"/>
      <c r="BK140" s="213"/>
      <c r="BL140" s="213"/>
      <c r="BM140" s="213"/>
      <c r="BN140" s="213"/>
      <c r="BO140" s="213"/>
      <c r="BP140" s="213"/>
      <c r="BQ140" s="213"/>
      <c r="BR140" s="213"/>
      <c r="BS140" s="213"/>
      <c r="BT140" s="213"/>
      <c r="BU140" s="213"/>
      <c r="BV140" s="213"/>
      <c r="BW140" s="213"/>
      <c r="BX140" s="213"/>
      <c r="BY140" s="213"/>
      <c r="BZ140" s="213"/>
      <c r="CA140" s="213"/>
      <c r="CB140" s="213"/>
      <c r="CC140" s="213"/>
      <c r="CD140" s="213"/>
      <c r="CE140" s="213"/>
      <c r="CF140" s="213"/>
      <c r="CG140" s="213"/>
      <c r="CH140" s="213"/>
      <c r="CI140" s="213"/>
      <c r="CJ140" s="213"/>
      <c r="CK140" s="213"/>
      <c r="CL140" s="213"/>
      <c r="CM140" s="213"/>
    </row>
    <row r="141" spans="2:91" ht="5.0999999999999996" customHeight="1" x14ac:dyDescent="0.25">
      <c r="B141" s="212" t="s">
        <v>79</v>
      </c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2" t="s">
        <v>80</v>
      </c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66"/>
      <c r="AU141" s="66"/>
      <c r="AV141" s="212" t="s">
        <v>79</v>
      </c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  <c r="BI141" s="213"/>
      <c r="BJ141" s="212" t="s">
        <v>80</v>
      </c>
      <c r="BK141" s="213"/>
      <c r="BL141" s="213"/>
      <c r="BM141" s="213"/>
      <c r="BN141" s="213"/>
      <c r="BO141" s="213"/>
      <c r="BP141" s="213"/>
      <c r="BQ141" s="213"/>
      <c r="BR141" s="213"/>
      <c r="BS141" s="213"/>
      <c r="BT141" s="213"/>
      <c r="BU141" s="213"/>
      <c r="BV141" s="213"/>
      <c r="BW141" s="213"/>
      <c r="BX141" s="213"/>
      <c r="BY141" s="213"/>
      <c r="BZ141" s="213"/>
      <c r="CA141" s="213"/>
      <c r="CB141" s="213"/>
      <c r="CC141" s="213"/>
      <c r="CD141" s="213"/>
      <c r="CE141" s="213"/>
      <c r="CF141" s="213"/>
      <c r="CG141" s="213"/>
      <c r="CH141" s="213"/>
      <c r="CI141" s="213"/>
      <c r="CJ141" s="213"/>
      <c r="CK141" s="213"/>
      <c r="CL141" s="213"/>
      <c r="CM141" s="213"/>
    </row>
    <row r="142" spans="2:91" ht="5.0999999999999996" customHeight="1" x14ac:dyDescent="0.25"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66"/>
      <c r="AU142" s="66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213"/>
      <c r="BM142" s="213"/>
      <c r="BN142" s="213"/>
      <c r="BO142" s="213"/>
      <c r="BP142" s="213"/>
      <c r="BQ142" s="213"/>
      <c r="BR142" s="213"/>
      <c r="BS142" s="213"/>
      <c r="BT142" s="213"/>
      <c r="BU142" s="213"/>
      <c r="BV142" s="213"/>
      <c r="BW142" s="213"/>
      <c r="BX142" s="213"/>
      <c r="BY142" s="213"/>
      <c r="BZ142" s="213"/>
      <c r="CA142" s="213"/>
      <c r="CB142" s="213"/>
      <c r="CC142" s="213"/>
      <c r="CD142" s="213"/>
      <c r="CE142" s="213"/>
      <c r="CF142" s="213"/>
      <c r="CG142" s="213"/>
      <c r="CH142" s="213"/>
      <c r="CI142" s="213"/>
      <c r="CJ142" s="213"/>
      <c r="CK142" s="213"/>
      <c r="CL142" s="213"/>
      <c r="CM142" s="213"/>
    </row>
    <row r="143" spans="2:91" ht="5.0999999999999996" customHeight="1" x14ac:dyDescent="0.25"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66"/>
      <c r="AU143" s="66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213"/>
      <c r="BM143" s="213"/>
      <c r="BN143" s="213"/>
      <c r="BO143" s="213"/>
      <c r="BP143" s="213"/>
      <c r="BQ143" s="213"/>
      <c r="BR143" s="213"/>
      <c r="BS143" s="213"/>
      <c r="BT143" s="213"/>
      <c r="BU143" s="213"/>
      <c r="BV143" s="213"/>
      <c r="BW143" s="213"/>
      <c r="BX143" s="213"/>
      <c r="BY143" s="213"/>
      <c r="BZ143" s="213"/>
      <c r="CA143" s="213"/>
      <c r="CB143" s="213"/>
      <c r="CC143" s="213"/>
      <c r="CD143" s="213"/>
      <c r="CE143" s="213"/>
      <c r="CF143" s="213"/>
      <c r="CG143" s="213"/>
      <c r="CH143" s="213"/>
      <c r="CI143" s="213"/>
      <c r="CJ143" s="213"/>
      <c r="CK143" s="213"/>
      <c r="CL143" s="213"/>
      <c r="CM143" s="213"/>
    </row>
    <row r="144" spans="2:91" ht="5.0999999999999996" customHeight="1" x14ac:dyDescent="0.25"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66"/>
      <c r="AU144" s="66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213"/>
      <c r="BM144" s="213"/>
      <c r="BN144" s="213"/>
      <c r="BO144" s="213"/>
      <c r="BP144" s="213"/>
      <c r="BQ144" s="213"/>
      <c r="BR144" s="213"/>
      <c r="BS144" s="213"/>
      <c r="BT144" s="213"/>
      <c r="BU144" s="213"/>
      <c r="BV144" s="213"/>
      <c r="BW144" s="213"/>
      <c r="BX144" s="213"/>
      <c r="BY144" s="213"/>
      <c r="BZ144" s="213"/>
      <c r="CA144" s="213"/>
      <c r="CB144" s="213"/>
      <c r="CC144" s="213"/>
      <c r="CD144" s="213"/>
      <c r="CE144" s="213"/>
      <c r="CF144" s="213"/>
      <c r="CG144" s="213"/>
      <c r="CH144" s="213"/>
      <c r="CI144" s="213"/>
      <c r="CJ144" s="213"/>
      <c r="CK144" s="213"/>
      <c r="CL144" s="213"/>
      <c r="CM144" s="213"/>
    </row>
    <row r="145" spans="2:91" ht="5.0999999999999996" customHeight="1" x14ac:dyDescent="0.25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66"/>
      <c r="AU145" s="66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213"/>
      <c r="BM145" s="213"/>
      <c r="BN145" s="213"/>
      <c r="BO145" s="213"/>
      <c r="BP145" s="213"/>
      <c r="BQ145" s="213"/>
      <c r="BR145" s="213"/>
      <c r="BS145" s="213"/>
      <c r="BT145" s="213"/>
      <c r="BU145" s="213"/>
      <c r="BV145" s="213"/>
      <c r="BW145" s="213"/>
      <c r="BX145" s="213"/>
      <c r="BY145" s="213"/>
      <c r="BZ145" s="213"/>
      <c r="CA145" s="213"/>
      <c r="CB145" s="213"/>
      <c r="CC145" s="213"/>
      <c r="CD145" s="213"/>
      <c r="CE145" s="213"/>
      <c r="CF145" s="213"/>
      <c r="CG145" s="213"/>
      <c r="CH145" s="213"/>
      <c r="CI145" s="213"/>
      <c r="CJ145" s="213"/>
      <c r="CK145" s="213"/>
      <c r="CL145" s="213"/>
      <c r="CM145" s="213"/>
    </row>
    <row r="146" spans="2:91" ht="5.0999999999999996" customHeight="1" x14ac:dyDescent="0.25"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66"/>
      <c r="AU146" s="66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213"/>
      <c r="BM146" s="213"/>
      <c r="BN146" s="213"/>
      <c r="BO146" s="213"/>
      <c r="BP146" s="213"/>
      <c r="BQ146" s="213"/>
      <c r="BR146" s="213"/>
      <c r="BS146" s="213"/>
      <c r="BT146" s="213"/>
      <c r="BU146" s="213"/>
      <c r="BV146" s="213"/>
      <c r="BW146" s="213"/>
      <c r="BX146" s="213"/>
      <c r="BY146" s="213"/>
      <c r="BZ146" s="213"/>
      <c r="CA146" s="213"/>
      <c r="CB146" s="213"/>
      <c r="CC146" s="213"/>
      <c r="CD146" s="213"/>
      <c r="CE146" s="213"/>
      <c r="CF146" s="213"/>
      <c r="CG146" s="213"/>
      <c r="CH146" s="213"/>
      <c r="CI146" s="213"/>
      <c r="CJ146" s="213"/>
      <c r="CK146" s="213"/>
      <c r="CL146" s="213"/>
      <c r="CM146" s="213"/>
    </row>
    <row r="147" spans="2:91" ht="5.0999999999999996" customHeight="1" x14ac:dyDescent="0.25"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66"/>
      <c r="AU147" s="66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213"/>
      <c r="BM147" s="213"/>
      <c r="BN147" s="213"/>
      <c r="BO147" s="213"/>
      <c r="BP147" s="213"/>
      <c r="BQ147" s="213"/>
      <c r="BR147" s="213"/>
      <c r="BS147" s="213"/>
      <c r="BT147" s="213"/>
      <c r="BU147" s="213"/>
      <c r="BV147" s="213"/>
      <c r="BW147" s="213"/>
      <c r="BX147" s="213"/>
      <c r="BY147" s="213"/>
      <c r="BZ147" s="213"/>
      <c r="CA147" s="213"/>
      <c r="CB147" s="213"/>
      <c r="CC147" s="213"/>
      <c r="CD147" s="213"/>
      <c r="CE147" s="213"/>
      <c r="CF147" s="213"/>
      <c r="CG147" s="213"/>
      <c r="CH147" s="213"/>
      <c r="CI147" s="213"/>
      <c r="CJ147" s="213"/>
      <c r="CK147" s="213"/>
      <c r="CL147" s="213"/>
      <c r="CM147" s="213"/>
    </row>
    <row r="148" spans="2:91" ht="5.0999999999999996" customHeight="1" x14ac:dyDescent="0.25"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66"/>
      <c r="AU148" s="66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  <c r="BI148" s="213"/>
      <c r="BJ148" s="213"/>
      <c r="BK148" s="213"/>
      <c r="BL148" s="213"/>
      <c r="BM148" s="213"/>
      <c r="BN148" s="213"/>
      <c r="BO148" s="213"/>
      <c r="BP148" s="213"/>
      <c r="BQ148" s="213"/>
      <c r="BR148" s="213"/>
      <c r="BS148" s="213"/>
      <c r="BT148" s="213"/>
      <c r="BU148" s="213"/>
      <c r="BV148" s="213"/>
      <c r="BW148" s="213"/>
      <c r="BX148" s="213"/>
      <c r="BY148" s="213"/>
      <c r="BZ148" s="213"/>
      <c r="CA148" s="213"/>
      <c r="CB148" s="213"/>
      <c r="CC148" s="213"/>
      <c r="CD148" s="213"/>
      <c r="CE148" s="213"/>
      <c r="CF148" s="213"/>
      <c r="CG148" s="213"/>
      <c r="CH148" s="213"/>
      <c r="CI148" s="213"/>
      <c r="CJ148" s="213"/>
      <c r="CK148" s="213"/>
      <c r="CL148" s="213"/>
      <c r="CM148" s="213"/>
    </row>
    <row r="149" spans="2:91" ht="5.0999999999999996" customHeight="1" x14ac:dyDescent="0.25"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66"/>
      <c r="AU149" s="66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  <c r="BI149" s="213"/>
      <c r="BJ149" s="213"/>
      <c r="BK149" s="213"/>
      <c r="BL149" s="213"/>
      <c r="BM149" s="213"/>
      <c r="BN149" s="213"/>
      <c r="BO149" s="213"/>
      <c r="BP149" s="213"/>
      <c r="BQ149" s="213"/>
      <c r="BR149" s="213"/>
      <c r="BS149" s="213"/>
      <c r="BT149" s="213"/>
      <c r="BU149" s="213"/>
      <c r="BV149" s="213"/>
      <c r="BW149" s="213"/>
      <c r="BX149" s="213"/>
      <c r="BY149" s="213"/>
      <c r="BZ149" s="213"/>
      <c r="CA149" s="213"/>
      <c r="CB149" s="213"/>
      <c r="CC149" s="213"/>
      <c r="CD149" s="213"/>
      <c r="CE149" s="213"/>
      <c r="CF149" s="213"/>
      <c r="CG149" s="213"/>
      <c r="CH149" s="213"/>
      <c r="CI149" s="213"/>
      <c r="CJ149" s="213"/>
      <c r="CK149" s="213"/>
      <c r="CL149" s="213"/>
      <c r="CM149" s="213"/>
    </row>
    <row r="150" spans="2:91" ht="5.0999999999999996" customHeight="1" x14ac:dyDescent="0.25">
      <c r="B150" s="214" t="s">
        <v>82</v>
      </c>
      <c r="C150" s="215"/>
      <c r="D150" s="215"/>
      <c r="E150" s="215"/>
      <c r="F150" s="215"/>
      <c r="G150" s="215"/>
      <c r="H150" s="216"/>
      <c r="I150" s="222" t="str">
        <f>IF(入力用!$C$14="","",入力用!$C$14)</f>
        <v/>
      </c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4"/>
      <c r="AT150" s="66"/>
      <c r="AU150" s="66"/>
      <c r="AV150" s="214" t="s">
        <v>82</v>
      </c>
      <c r="AW150" s="215"/>
      <c r="AX150" s="215"/>
      <c r="AY150" s="215"/>
      <c r="AZ150" s="215"/>
      <c r="BA150" s="215"/>
      <c r="BB150" s="216"/>
      <c r="BC150" s="222" t="str">
        <f>IF(入力用!$C$14="","",入力用!$C$14)</f>
        <v/>
      </c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3"/>
      <c r="BN150" s="223"/>
      <c r="BO150" s="223"/>
      <c r="BP150" s="223"/>
      <c r="BQ150" s="223"/>
      <c r="BR150" s="223"/>
      <c r="BS150" s="223"/>
      <c r="BT150" s="223"/>
      <c r="BU150" s="223"/>
      <c r="BV150" s="223"/>
      <c r="BW150" s="223"/>
      <c r="BX150" s="223"/>
      <c r="BY150" s="223"/>
      <c r="BZ150" s="223"/>
      <c r="CA150" s="223"/>
      <c r="CB150" s="223"/>
      <c r="CC150" s="223"/>
      <c r="CD150" s="223"/>
      <c r="CE150" s="223"/>
      <c r="CF150" s="223"/>
      <c r="CG150" s="223"/>
      <c r="CH150" s="223"/>
      <c r="CI150" s="223"/>
      <c r="CJ150" s="223"/>
      <c r="CK150" s="223"/>
      <c r="CL150" s="223"/>
      <c r="CM150" s="224"/>
    </row>
    <row r="151" spans="2:91" ht="5.0999999999999996" customHeight="1" x14ac:dyDescent="0.25">
      <c r="B151" s="217"/>
      <c r="C151" s="120"/>
      <c r="D151" s="120"/>
      <c r="E151" s="120"/>
      <c r="F151" s="120"/>
      <c r="G151" s="120"/>
      <c r="H151" s="218"/>
      <c r="I151" s="225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7"/>
      <c r="AT151" s="66"/>
      <c r="AU151" s="66"/>
      <c r="AV151" s="217"/>
      <c r="AW151" s="120"/>
      <c r="AX151" s="120"/>
      <c r="AY151" s="120"/>
      <c r="AZ151" s="120"/>
      <c r="BA151" s="120"/>
      <c r="BB151" s="218"/>
      <c r="BC151" s="225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7"/>
    </row>
    <row r="152" spans="2:91" ht="5.0999999999999996" customHeight="1" x14ac:dyDescent="0.25">
      <c r="B152" s="217"/>
      <c r="C152" s="120"/>
      <c r="D152" s="120"/>
      <c r="E152" s="120"/>
      <c r="F152" s="120"/>
      <c r="G152" s="120"/>
      <c r="H152" s="218"/>
      <c r="I152" s="225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7"/>
      <c r="AT152" s="66"/>
      <c r="AU152" s="66"/>
      <c r="AV152" s="217"/>
      <c r="AW152" s="120"/>
      <c r="AX152" s="120"/>
      <c r="AY152" s="120"/>
      <c r="AZ152" s="120"/>
      <c r="BA152" s="120"/>
      <c r="BB152" s="218"/>
      <c r="BC152" s="225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7"/>
    </row>
    <row r="153" spans="2:91" ht="5.0999999999999996" customHeight="1" x14ac:dyDescent="0.25">
      <c r="B153" s="217"/>
      <c r="C153" s="120"/>
      <c r="D153" s="120"/>
      <c r="E153" s="120"/>
      <c r="F153" s="120"/>
      <c r="G153" s="120"/>
      <c r="H153" s="218"/>
      <c r="I153" s="225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7"/>
      <c r="AT153" s="66"/>
      <c r="AU153" s="66"/>
      <c r="AV153" s="217"/>
      <c r="AW153" s="120"/>
      <c r="AX153" s="120"/>
      <c r="AY153" s="120"/>
      <c r="AZ153" s="120"/>
      <c r="BA153" s="120"/>
      <c r="BB153" s="218"/>
      <c r="BC153" s="225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7"/>
    </row>
    <row r="154" spans="2:91" ht="5.0999999999999996" customHeight="1" x14ac:dyDescent="0.25">
      <c r="B154" s="217"/>
      <c r="C154" s="120"/>
      <c r="D154" s="120"/>
      <c r="E154" s="120"/>
      <c r="F154" s="120"/>
      <c r="G154" s="120"/>
      <c r="H154" s="218"/>
      <c r="I154" s="225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7"/>
      <c r="AT154" s="66"/>
      <c r="AU154" s="66"/>
      <c r="AV154" s="217"/>
      <c r="AW154" s="120"/>
      <c r="AX154" s="120"/>
      <c r="AY154" s="120"/>
      <c r="AZ154" s="120"/>
      <c r="BA154" s="120"/>
      <c r="BB154" s="218"/>
      <c r="BC154" s="225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7"/>
    </row>
    <row r="155" spans="2:91" ht="5.0999999999999996" customHeight="1" x14ac:dyDescent="0.25">
      <c r="B155" s="217"/>
      <c r="C155" s="120"/>
      <c r="D155" s="120"/>
      <c r="E155" s="120"/>
      <c r="F155" s="120"/>
      <c r="G155" s="120"/>
      <c r="H155" s="218"/>
      <c r="I155" s="225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7"/>
      <c r="AT155" s="66"/>
      <c r="AU155" s="66"/>
      <c r="AV155" s="217"/>
      <c r="AW155" s="120"/>
      <c r="AX155" s="120"/>
      <c r="AY155" s="120"/>
      <c r="AZ155" s="120"/>
      <c r="BA155" s="120"/>
      <c r="BB155" s="218"/>
      <c r="BC155" s="225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7"/>
    </row>
    <row r="156" spans="2:91" ht="5.0999999999999996" customHeight="1" x14ac:dyDescent="0.25">
      <c r="B156" s="217"/>
      <c r="C156" s="120"/>
      <c r="D156" s="120"/>
      <c r="E156" s="120"/>
      <c r="F156" s="120"/>
      <c r="G156" s="120"/>
      <c r="H156" s="218"/>
      <c r="I156" s="225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7"/>
      <c r="AT156" s="66"/>
      <c r="AU156" s="66"/>
      <c r="AV156" s="217"/>
      <c r="AW156" s="120"/>
      <c r="AX156" s="120"/>
      <c r="AY156" s="120"/>
      <c r="AZ156" s="120"/>
      <c r="BA156" s="120"/>
      <c r="BB156" s="218"/>
      <c r="BC156" s="225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7"/>
    </row>
    <row r="157" spans="2:91" ht="5.0999999999999996" customHeight="1" x14ac:dyDescent="0.25">
      <c r="B157" s="219"/>
      <c r="C157" s="220"/>
      <c r="D157" s="220"/>
      <c r="E157" s="220"/>
      <c r="F157" s="220"/>
      <c r="G157" s="220"/>
      <c r="H157" s="221"/>
      <c r="I157" s="228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30"/>
      <c r="AT157" s="66"/>
      <c r="AU157" s="66"/>
      <c r="AV157" s="219"/>
      <c r="AW157" s="220"/>
      <c r="AX157" s="220"/>
      <c r="AY157" s="220"/>
      <c r="AZ157" s="220"/>
      <c r="BA157" s="220"/>
      <c r="BB157" s="221"/>
      <c r="BC157" s="228"/>
      <c r="BD157" s="229"/>
      <c r="BE157" s="229"/>
      <c r="BF157" s="229"/>
      <c r="BG157" s="229"/>
      <c r="BH157" s="229"/>
      <c r="BI157" s="229"/>
      <c r="BJ157" s="229"/>
      <c r="BK157" s="229"/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29"/>
      <c r="CH157" s="229"/>
      <c r="CI157" s="229"/>
      <c r="CJ157" s="229"/>
      <c r="CK157" s="229"/>
      <c r="CL157" s="229"/>
      <c r="CM157" s="230"/>
    </row>
    <row r="158" spans="2:91" ht="5.0999999999999996" customHeight="1" x14ac:dyDescent="0.25">
      <c r="B158" s="210" t="s">
        <v>117</v>
      </c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66"/>
      <c r="AU158" s="66"/>
      <c r="AV158" s="210" t="s">
        <v>117</v>
      </c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10"/>
      <c r="CG158" s="210"/>
      <c r="CH158" s="210"/>
      <c r="CI158" s="210"/>
      <c r="CJ158" s="210"/>
      <c r="CK158" s="210"/>
      <c r="CL158" s="210"/>
      <c r="CM158" s="210"/>
    </row>
    <row r="159" spans="2:91" ht="5.0999999999999996" customHeight="1" x14ac:dyDescent="0.25"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66"/>
      <c r="AU159" s="66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</row>
    <row r="160" spans="2:91" ht="5.0999999999999996" customHeight="1" x14ac:dyDescent="0.25">
      <c r="B160" s="211"/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66"/>
      <c r="AU160" s="66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</row>
    <row r="161" spans="1:92" ht="5.0999999999999996" customHeight="1" x14ac:dyDescent="0.25"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66"/>
      <c r="AU161" s="66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</row>
    <row r="162" spans="1:92" ht="4.5" customHeight="1" x14ac:dyDescent="0.25"/>
    <row r="163" spans="1:92" ht="5.0999999999999996" customHeight="1" x14ac:dyDescent="0.25">
      <c r="A163" s="62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71"/>
      <c r="AU163" s="72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4"/>
    </row>
    <row r="164" spans="1:92" ht="5.0999999999999996" customHeight="1" x14ac:dyDescent="0.25">
      <c r="A164" s="65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7"/>
      <c r="AU164" s="68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9"/>
    </row>
  </sheetData>
  <mergeCells count="72">
    <mergeCell ref="B15:AS18"/>
    <mergeCell ref="AV15:CM18"/>
    <mergeCell ref="B4:AS8"/>
    <mergeCell ref="AV4:CM8"/>
    <mergeCell ref="B9:M13"/>
    <mergeCell ref="N9:AS13"/>
    <mergeCell ref="AV9:BG13"/>
    <mergeCell ref="BH9:CM13"/>
    <mergeCell ref="B19:O28"/>
    <mergeCell ref="P19:AS28"/>
    <mergeCell ref="AV19:BI28"/>
    <mergeCell ref="BJ19:CM28"/>
    <mergeCell ref="AV63:BG67"/>
    <mergeCell ref="BH63:CM67"/>
    <mergeCell ref="B33:O41"/>
    <mergeCell ref="P33:AS41"/>
    <mergeCell ref="AV33:BI41"/>
    <mergeCell ref="BJ33:CM41"/>
    <mergeCell ref="B29:AS32"/>
    <mergeCell ref="AV29:CM32"/>
    <mergeCell ref="B42:H49"/>
    <mergeCell ref="I42:AS49"/>
    <mergeCell ref="B83:AS86"/>
    <mergeCell ref="AV83:CM86"/>
    <mergeCell ref="AV42:BB49"/>
    <mergeCell ref="BC42:CM49"/>
    <mergeCell ref="B58:AS62"/>
    <mergeCell ref="AV58:CM62"/>
    <mergeCell ref="B50:AS53"/>
    <mergeCell ref="AV50:CM53"/>
    <mergeCell ref="B63:M67"/>
    <mergeCell ref="N63:AS67"/>
    <mergeCell ref="B69:AS72"/>
    <mergeCell ref="AV69:CM72"/>
    <mergeCell ref="B73:O82"/>
    <mergeCell ref="P73:AS82"/>
    <mergeCell ref="AV73:BI82"/>
    <mergeCell ref="BJ73:CM82"/>
    <mergeCell ref="B117:M121"/>
    <mergeCell ref="N117:AS121"/>
    <mergeCell ref="AV117:BG121"/>
    <mergeCell ref="BH117:CM121"/>
    <mergeCell ref="B87:O95"/>
    <mergeCell ref="P87:AS95"/>
    <mergeCell ref="AV87:BI95"/>
    <mergeCell ref="BJ87:CM95"/>
    <mergeCell ref="B96:H103"/>
    <mergeCell ref="I96:AS103"/>
    <mergeCell ref="AV96:BB103"/>
    <mergeCell ref="BC96:CM103"/>
    <mergeCell ref="B112:AS116"/>
    <mergeCell ref="AV112:CM116"/>
    <mergeCell ref="B104:AS107"/>
    <mergeCell ref="AV104:CM107"/>
    <mergeCell ref="B123:AS126"/>
    <mergeCell ref="AV123:CM126"/>
    <mergeCell ref="B127:O136"/>
    <mergeCell ref="P127:AS136"/>
    <mergeCell ref="AV127:BI136"/>
    <mergeCell ref="BJ127:CM136"/>
    <mergeCell ref="B158:AS161"/>
    <mergeCell ref="AV158:CM161"/>
    <mergeCell ref="B137:AS140"/>
    <mergeCell ref="AV137:CM140"/>
    <mergeCell ref="B141:O149"/>
    <mergeCell ref="P141:AS149"/>
    <mergeCell ref="AV141:BI149"/>
    <mergeCell ref="BJ141:CM149"/>
    <mergeCell ref="B150:H157"/>
    <mergeCell ref="I150:AS157"/>
    <mergeCell ref="AV150:BB157"/>
    <mergeCell ref="BC150:CM157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B2" sqref="B2"/>
    </sheetView>
  </sheetViews>
  <sheetFormatPr defaultRowHeight="15" x14ac:dyDescent="0.2"/>
  <cols>
    <col min="2" max="2" width="28.21875" customWidth="1"/>
    <col min="3" max="3" width="24.44140625" customWidth="1"/>
  </cols>
  <sheetData>
    <row r="1" spans="1:6" x14ac:dyDescent="0.2">
      <c r="B1" s="44" t="s">
        <v>52</v>
      </c>
      <c r="C1" s="44" t="s">
        <v>53</v>
      </c>
      <c r="F1" s="44" t="s">
        <v>55</v>
      </c>
    </row>
    <row r="2" spans="1:6" x14ac:dyDescent="0.2">
      <c r="A2" s="44" t="s">
        <v>109</v>
      </c>
      <c r="B2" s="44" t="str">
        <f ca="1">"第"&amp;DBCS(FIXED((YEAR(NOW())-1900)-88-12,0,TRUE))&amp;"回 石川県中学校新人サッカー大会"</f>
        <v>第２４回 石川県中学校新人サッカー大会</v>
      </c>
      <c r="C2" s="44" t="s">
        <v>54</v>
      </c>
      <c r="F2" s="44" t="s">
        <v>83</v>
      </c>
    </row>
    <row r="3" spans="1:6" x14ac:dyDescent="0.2">
      <c r="A3" s="44" t="s">
        <v>83</v>
      </c>
      <c r="B3" s="44" t="s">
        <v>90</v>
      </c>
      <c r="C3" s="44" t="s">
        <v>91</v>
      </c>
      <c r="F3" s="44" t="s">
        <v>100</v>
      </c>
    </row>
    <row r="4" spans="1:6" x14ac:dyDescent="0.2">
      <c r="A4" s="44" t="s">
        <v>100</v>
      </c>
      <c r="B4" s="44" t="s">
        <v>93</v>
      </c>
      <c r="C4" s="44" t="s">
        <v>94</v>
      </c>
      <c r="F4" s="44" t="s">
        <v>104</v>
      </c>
    </row>
    <row r="5" spans="1:6" x14ac:dyDescent="0.2">
      <c r="A5" s="44" t="s">
        <v>104</v>
      </c>
      <c r="B5" s="44" t="s">
        <v>102</v>
      </c>
      <c r="C5" s="44" t="s">
        <v>103</v>
      </c>
      <c r="F5" s="44" t="s">
        <v>89</v>
      </c>
    </row>
    <row r="6" spans="1:6" x14ac:dyDescent="0.2">
      <c r="A6" s="44" t="s">
        <v>89</v>
      </c>
      <c r="B6" s="44" t="s">
        <v>87</v>
      </c>
      <c r="C6" s="44" t="s">
        <v>88</v>
      </c>
      <c r="F6" s="44" t="s">
        <v>105</v>
      </c>
    </row>
    <row r="7" spans="1:6" x14ac:dyDescent="0.2">
      <c r="A7" s="44" t="s">
        <v>105</v>
      </c>
      <c r="B7" s="44" t="s">
        <v>85</v>
      </c>
      <c r="C7" s="44" t="s">
        <v>86</v>
      </c>
      <c r="F7" s="44" t="s">
        <v>92</v>
      </c>
    </row>
    <row r="8" spans="1:6" x14ac:dyDescent="0.2">
      <c r="A8" s="44" t="s">
        <v>92</v>
      </c>
      <c r="B8" s="44" t="s">
        <v>106</v>
      </c>
      <c r="C8" s="44" t="s">
        <v>84</v>
      </c>
    </row>
    <row r="13" spans="1:6" x14ac:dyDescent="0.2">
      <c r="B13" s="44"/>
      <c r="C13" s="44"/>
    </row>
    <row r="14" spans="1:6" x14ac:dyDescent="0.2">
      <c r="B14" s="44"/>
      <c r="C14" s="44"/>
    </row>
    <row r="15" spans="1:6" x14ac:dyDescent="0.2">
      <c r="B15" s="44"/>
      <c r="C15" s="44"/>
    </row>
    <row r="16" spans="1:6" x14ac:dyDescent="0.2">
      <c r="B16" s="44"/>
      <c r="C16" s="44"/>
    </row>
    <row r="17" spans="2:3" x14ac:dyDescent="0.2">
      <c r="B17" s="44"/>
      <c r="C17" s="44"/>
    </row>
    <row r="18" spans="2:3" x14ac:dyDescent="0.2">
      <c r="B18" s="44"/>
      <c r="C18" s="44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9"/>
  <sheetViews>
    <sheetView showGridLines="0" showZeros="0" showOutlineSymbols="0" topLeftCell="C25" zoomScale="87" zoomScaleNormal="87" workbookViewId="0">
      <selection activeCell="C5" sqref="C5:G5"/>
    </sheetView>
  </sheetViews>
  <sheetFormatPr defaultColWidth="10.6640625" defaultRowHeight="14.25" x14ac:dyDescent="0.1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2" customWidth="1"/>
    <col min="15" max="16384" width="10.6640625" style="2"/>
  </cols>
  <sheetData>
    <row r="1" spans="1:19" ht="30.75" hidden="1" customHeight="1" thickBot="1" x14ac:dyDescent="0.2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108</v>
      </c>
      <c r="M1" s="47"/>
      <c r="N1" s="47"/>
      <c r="O1" s="47"/>
      <c r="P1" s="47"/>
      <c r="Q1" s="47"/>
      <c r="R1" s="47"/>
    </row>
    <row r="2" spans="1:19" ht="15" hidden="1" x14ac:dyDescent="0.15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8"/>
    </row>
    <row r="3" spans="1:19" ht="29.25" hidden="1" customHeight="1" x14ac:dyDescent="0.15">
      <c r="A3" s="1"/>
      <c r="B3" s="1"/>
      <c r="C3" s="150" t="str">
        <f ca="1">IF(L1="","**「県大会用」、「郡市大会用」を選択してください**",IF(入力用!C3="","**「入力用」の予選大会の欄を入力してください**","平成"&amp;DBCS(FIXED((YEAR(NOW())-1900)-88,0,TRUE))&amp;"年度 "&amp;IF(プロ!L1="郡市予選用",VLOOKUP(入力用!C3,大会名など!$A$3:$C$8,2,FALSE),大会名など!B2)&amp;"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hidden="1" customHeight="1" thickBot="1" x14ac:dyDescent="0.2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 x14ac:dyDescent="0.15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>予選順位</v>
      </c>
      <c r="I5" s="162" t="str">
        <f>IF(L1="県大会用",入力用!C3&amp;" 予選　第　"&amp;入力用!C5&amp;"　位 　","")</f>
        <v xml:space="preserve"> 予選　第　　位 　</v>
      </c>
      <c r="J5" s="162"/>
      <c r="K5" s="162"/>
      <c r="L5" s="163"/>
      <c r="M5" s="4"/>
    </row>
    <row r="6" spans="1:19" ht="30.75" customHeight="1" x14ac:dyDescent="0.2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 x14ac:dyDescent="0.2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 x14ac:dyDescent="0.25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 x14ac:dyDescent="0.2">
      <c r="A9" s="1"/>
      <c r="B9" s="1"/>
      <c r="C9" s="245" t="s">
        <v>6</v>
      </c>
      <c r="D9" s="246"/>
      <c r="E9" s="160" t="str">
        <f>TRIM(DBCS(入力用!C13))</f>
        <v/>
      </c>
      <c r="F9" s="161"/>
      <c r="G9" s="80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 x14ac:dyDescent="0.2">
      <c r="A10" s="1"/>
      <c r="B10" s="1"/>
      <c r="C10" s="247" t="s">
        <v>65</v>
      </c>
      <c r="D10" s="248"/>
      <c r="E10" s="152" t="str">
        <f>IF(入力用!C14="","",TRIM(DBCS(入力用!C14)))</f>
        <v/>
      </c>
      <c r="F10" s="153"/>
      <c r="G10" s="79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 x14ac:dyDescent="0.2">
      <c r="A11" s="1"/>
      <c r="B11" s="1"/>
      <c r="C11" s="247" t="s">
        <v>66</v>
      </c>
      <c r="D11" s="248"/>
      <c r="E11" s="152" t="str">
        <f>IF(入力用!C15="","",TRIM(DBCS(入力用!C15)))</f>
        <v/>
      </c>
      <c r="F11" s="153"/>
      <c r="G11" s="78" t="str">
        <f>IF(入力用!E15="","","（"&amp;入力用!E15&amp;"）")</f>
        <v/>
      </c>
      <c r="H11" s="10" t="s">
        <v>110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 x14ac:dyDescent="0.25">
      <c r="A12" s="1"/>
      <c r="B12" s="1"/>
      <c r="C12" s="242" t="s">
        <v>9</v>
      </c>
      <c r="D12" s="175"/>
      <c r="E12" s="154" t="str">
        <f>IF(入力用!C16="","",TRIM(DBCS(入力用!C16)))</f>
        <v/>
      </c>
      <c r="F12" s="155"/>
      <c r="G12" s="81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 x14ac:dyDescent="0.15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243"/>
      <c r="J13" s="8" t="s">
        <v>69</v>
      </c>
      <c r="K13" s="8" t="s">
        <v>70</v>
      </c>
      <c r="L13" s="9" t="s">
        <v>71</v>
      </c>
      <c r="M13" s="4"/>
    </row>
    <row r="14" spans="1:19" ht="30.75" customHeight="1" x14ac:dyDescent="0.15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244"/>
      <c r="J14" s="14" t="str">
        <f>IF(入力用!$P4="","",入力用!$P4)</f>
        <v/>
      </c>
      <c r="K14" s="14" t="str">
        <f>IF(入力用!$Q4="","",入力用!$Q4)</f>
        <v/>
      </c>
      <c r="L14" s="23" t="str">
        <f>IF(入力用!$R4="","",入力用!$R4)</f>
        <v/>
      </c>
      <c r="M14" s="4"/>
      <c r="N14" s="61" t="str">
        <f>IF(入力用!$U4="","","○")</f>
        <v/>
      </c>
    </row>
    <row r="15" spans="1:19" ht="30.75" customHeight="1" x14ac:dyDescent="0.15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2"/>
      <c r="J15" s="14" t="str">
        <f>IF(入力用!$P5="","",入力用!$P5)</f>
        <v/>
      </c>
      <c r="K15" s="14" t="str">
        <f>IF(入力用!$Q5="","",入力用!$Q5)</f>
        <v/>
      </c>
      <c r="L15" s="23" t="str">
        <f>IF(入力用!$R5="","",入力用!$R5)</f>
        <v/>
      </c>
      <c r="M15" s="4"/>
      <c r="N15" s="61" t="str">
        <f>IF(入力用!$U5="","","○")</f>
        <v/>
      </c>
    </row>
    <row r="16" spans="1:19" ht="30.75" customHeight="1" x14ac:dyDescent="0.15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2"/>
      <c r="J16" s="14" t="str">
        <f>IF(入力用!$P6="","",入力用!$P6)</f>
        <v/>
      </c>
      <c r="K16" s="14" t="str">
        <f>IF(入力用!$Q6="","",入力用!$Q6)</f>
        <v/>
      </c>
      <c r="L16" s="23" t="str">
        <f>IF(入力用!$R6="","",入力用!$R6)</f>
        <v/>
      </c>
      <c r="M16" s="4"/>
      <c r="N16" s="61" t="str">
        <f>IF(入力用!$U6="","","○")</f>
        <v/>
      </c>
    </row>
    <row r="17" spans="1:14" ht="30.75" customHeight="1" x14ac:dyDescent="0.15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2"/>
      <c r="J17" s="14" t="str">
        <f>IF(入力用!$P7="","",入力用!$P7)</f>
        <v/>
      </c>
      <c r="K17" s="14" t="str">
        <f>IF(入力用!$Q7="","",入力用!$Q7)</f>
        <v/>
      </c>
      <c r="L17" s="23" t="str">
        <f>IF(入力用!$R7="","",入力用!$R7)</f>
        <v/>
      </c>
      <c r="M17" s="4"/>
      <c r="N17" s="61" t="str">
        <f>IF(入力用!$U7="","","○")</f>
        <v/>
      </c>
    </row>
    <row r="18" spans="1:14" ht="30.75" customHeight="1" x14ac:dyDescent="0.15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2"/>
      <c r="J18" s="14" t="str">
        <f>IF(入力用!$P8="","",入力用!$P8)</f>
        <v/>
      </c>
      <c r="K18" s="14" t="str">
        <f>IF(入力用!$Q8="","",入力用!$Q8)</f>
        <v/>
      </c>
      <c r="L18" s="23" t="str">
        <f>IF(入力用!$R8="","",入力用!$R8)</f>
        <v/>
      </c>
      <c r="M18" s="4"/>
      <c r="N18" s="61" t="str">
        <f>IF(入力用!$U8="","","○")</f>
        <v/>
      </c>
    </row>
    <row r="19" spans="1:14" ht="30.75" customHeight="1" x14ac:dyDescent="0.15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2"/>
      <c r="J19" s="14" t="str">
        <f>IF(入力用!$P9="","",入力用!$P9)</f>
        <v/>
      </c>
      <c r="K19" s="14" t="str">
        <f>IF(入力用!$Q9="","",入力用!$Q9)</f>
        <v/>
      </c>
      <c r="L19" s="23" t="str">
        <f>IF(入力用!$R9="","",入力用!$R9)</f>
        <v/>
      </c>
      <c r="M19" s="4"/>
      <c r="N19" s="61" t="str">
        <f>IF(入力用!$U9="","","○")</f>
        <v/>
      </c>
    </row>
    <row r="20" spans="1:14" ht="30.75" customHeight="1" x14ac:dyDescent="0.15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2"/>
      <c r="J20" s="14" t="str">
        <f>IF(入力用!$P10="","",入力用!$P10)</f>
        <v/>
      </c>
      <c r="K20" s="14" t="str">
        <f>IF(入力用!$Q10="","",入力用!$Q10)</f>
        <v/>
      </c>
      <c r="L20" s="23" t="str">
        <f>IF(入力用!$R10="","",入力用!$R10)</f>
        <v/>
      </c>
      <c r="M20" s="4"/>
      <c r="N20" s="61" t="str">
        <f>IF(入力用!$U10="","","○")</f>
        <v/>
      </c>
    </row>
    <row r="21" spans="1:14" ht="30.75" customHeight="1" x14ac:dyDescent="0.15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2"/>
      <c r="J21" s="14" t="str">
        <f>IF(入力用!$P11="","",入力用!$P11)</f>
        <v/>
      </c>
      <c r="K21" s="14" t="str">
        <f>IF(入力用!$Q11="","",入力用!$Q11)</f>
        <v/>
      </c>
      <c r="L21" s="23" t="str">
        <f>IF(入力用!$R11="","",入力用!$R11)</f>
        <v/>
      </c>
      <c r="M21" s="4"/>
      <c r="N21" s="61" t="str">
        <f>IF(入力用!$U11="","","○")</f>
        <v/>
      </c>
    </row>
    <row r="22" spans="1:14" ht="30.75" customHeight="1" x14ac:dyDescent="0.15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2"/>
      <c r="J22" s="14" t="str">
        <f>IF(入力用!$P12="","",入力用!$P12)</f>
        <v/>
      </c>
      <c r="K22" s="14" t="str">
        <f>IF(入力用!$Q12="","",入力用!$Q12)</f>
        <v/>
      </c>
      <c r="L22" s="23" t="str">
        <f>IF(入力用!$R12="","",入力用!$R12)</f>
        <v/>
      </c>
      <c r="M22" s="4"/>
      <c r="N22" s="61" t="str">
        <f>IF(入力用!$U12="","","○")</f>
        <v/>
      </c>
    </row>
    <row r="23" spans="1:14" ht="30.75" customHeight="1" x14ac:dyDescent="0.15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2"/>
      <c r="J23" s="14" t="str">
        <f>IF(入力用!$P13="","",入力用!$P13)</f>
        <v/>
      </c>
      <c r="K23" s="14" t="str">
        <f>IF(入力用!$Q13="","",入力用!$Q13)</f>
        <v/>
      </c>
      <c r="L23" s="23" t="str">
        <f>IF(入力用!$R13="","",入力用!$R13)</f>
        <v/>
      </c>
      <c r="M23" s="4"/>
      <c r="N23" s="61" t="str">
        <f>IF(入力用!$U13="","","○")</f>
        <v/>
      </c>
    </row>
    <row r="24" spans="1:14" ht="30.75" customHeight="1" x14ac:dyDescent="0.15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2"/>
      <c r="J24" s="14" t="str">
        <f>IF(入力用!$P14="","",入力用!$P14)</f>
        <v/>
      </c>
      <c r="K24" s="14" t="str">
        <f>IF(入力用!$Q14="","",入力用!$Q14)</f>
        <v/>
      </c>
      <c r="L24" s="23" t="str">
        <f>IF(入力用!$R14="","",入力用!$R14)</f>
        <v/>
      </c>
      <c r="M24" s="4"/>
      <c r="N24" s="61" t="str">
        <f>IF(入力用!$U14="","","○")</f>
        <v/>
      </c>
    </row>
    <row r="25" spans="1:14" ht="30.75" customHeight="1" x14ac:dyDescent="0.15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2"/>
      <c r="J25" s="14" t="str">
        <f>IF(入力用!$P15="","",入力用!$P15)</f>
        <v/>
      </c>
      <c r="K25" s="14" t="str">
        <f>IF(入力用!$Q15="","",入力用!$Q15)</f>
        <v/>
      </c>
      <c r="L25" s="23" t="str">
        <f>IF(入力用!$R15="","",入力用!$R15)</f>
        <v/>
      </c>
      <c r="M25" s="4"/>
      <c r="N25" s="61" t="str">
        <f>IF(入力用!$U15="","","○")</f>
        <v/>
      </c>
    </row>
    <row r="26" spans="1:14" ht="30.75" customHeight="1" x14ac:dyDescent="0.15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2"/>
      <c r="J26" s="14" t="str">
        <f>IF(入力用!$P16="","",入力用!$P16)</f>
        <v/>
      </c>
      <c r="K26" s="14" t="str">
        <f>IF(入力用!$Q16="","",入力用!$Q16)</f>
        <v/>
      </c>
      <c r="L26" s="23" t="str">
        <f>IF(入力用!$R16="","",入力用!$R16)</f>
        <v/>
      </c>
      <c r="M26" s="4"/>
      <c r="N26" s="61" t="str">
        <f>IF(入力用!$U16="","","○")</f>
        <v/>
      </c>
    </row>
    <row r="27" spans="1:14" ht="30.75" customHeight="1" x14ac:dyDescent="0.15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2"/>
      <c r="J27" s="14" t="str">
        <f>IF(入力用!$P17="","",入力用!$P17)</f>
        <v/>
      </c>
      <c r="K27" s="14" t="str">
        <f>IF(入力用!$Q17="","",入力用!$Q17)</f>
        <v/>
      </c>
      <c r="L27" s="23" t="str">
        <f>IF(入力用!$R17="","",入力用!$R17)</f>
        <v/>
      </c>
      <c r="M27" s="4"/>
      <c r="N27" s="61" t="str">
        <f>IF(入力用!$U17="","","○")</f>
        <v/>
      </c>
    </row>
    <row r="28" spans="1:14" ht="30.75" customHeight="1" x14ac:dyDescent="0.15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2"/>
      <c r="J28" s="14" t="str">
        <f>IF(入力用!$P18="","",入力用!$P18)</f>
        <v/>
      </c>
      <c r="K28" s="14" t="str">
        <f>IF(入力用!$Q18="","",入力用!$Q18)</f>
        <v/>
      </c>
      <c r="L28" s="23" t="str">
        <f>IF(入力用!$R18="","",入力用!$R18)</f>
        <v/>
      </c>
      <c r="M28" s="4"/>
      <c r="N28" s="61" t="str">
        <f>IF(入力用!$U18="","","○")</f>
        <v/>
      </c>
    </row>
    <row r="29" spans="1:14" ht="30.75" customHeight="1" x14ac:dyDescent="0.15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2"/>
      <c r="J29" s="14" t="str">
        <f>IF(入力用!$P19="","",入力用!$P19)</f>
        <v/>
      </c>
      <c r="K29" s="14" t="str">
        <f>IF(入力用!$Q19="","",入力用!$Q19)</f>
        <v/>
      </c>
      <c r="L29" s="23" t="str">
        <f>IF(入力用!$R19="","",入力用!$R19)</f>
        <v/>
      </c>
      <c r="M29" s="4"/>
      <c r="N29" s="61" t="str">
        <f>IF(入力用!$U19="","","○")</f>
        <v/>
      </c>
    </row>
    <row r="30" spans="1:14" ht="30.75" customHeight="1" x14ac:dyDescent="0.15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2"/>
      <c r="J30" s="14" t="str">
        <f>IF(入力用!$P20="","",入力用!$P20)</f>
        <v/>
      </c>
      <c r="K30" s="14" t="str">
        <f>IF(入力用!$Q20="","",入力用!$Q20)</f>
        <v/>
      </c>
      <c r="L30" s="23" t="str">
        <f>IF(入力用!$R20="","",入力用!$R20)</f>
        <v/>
      </c>
      <c r="M30" s="4"/>
      <c r="N30" s="61" t="str">
        <f>IF(入力用!$U20="","","○")</f>
        <v/>
      </c>
    </row>
    <row r="31" spans="1:14" ht="30.75" customHeight="1" thickBot="1" x14ac:dyDescent="0.2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9"/>
      <c r="J31" s="14" t="str">
        <f>IF(入力用!$P21="","",入力用!$P21)</f>
        <v/>
      </c>
      <c r="K31" s="14" t="str">
        <f>IF(入力用!$Q21="","",入力用!$Q21)</f>
        <v/>
      </c>
      <c r="L31" s="24" t="str">
        <f>IF(入力用!$R21="","",入力用!$R21)</f>
        <v/>
      </c>
      <c r="M31" s="4"/>
      <c r="N31" s="61" t="str">
        <f>IF(入力用!$U21="","","○")</f>
        <v/>
      </c>
    </row>
    <row r="32" spans="1:14" ht="15" thickBot="1" x14ac:dyDescent="0.2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customHeight="1" thickTop="1" thickBot="1" x14ac:dyDescent="0.2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 x14ac:dyDescent="0.15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 x14ac:dyDescent="0.2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hidden="1" customHeight="1" x14ac:dyDescent="0.15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hidden="1" customHeight="1" x14ac:dyDescent="0.15">
      <c r="A37" s="1"/>
      <c r="B37" s="1"/>
      <c r="C37" s="191" t="str">
        <f ca="1">"平成"&amp;DBCS(FIXED((YEAR(NOW())-1900)-88,0,TRUE))&amp;"年 "&amp;DBCS(FIXED(MONTH(NOW()),0,TRUE))&amp;"月 "&amp;DBCS(FIXED(DAY(NOW()),0,TRUE))&amp;"日"</f>
        <v>平成３６年 ９月 ６日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hidden="1" customHeight="1" x14ac:dyDescent="0.2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 hidden="1" x14ac:dyDescent="0.15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hidden="1" customHeight="1" x14ac:dyDescent="0.15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 hidden="1" x14ac:dyDescent="0.15">
      <c r="A41" s="1"/>
      <c r="B41" s="1"/>
    </row>
    <row r="42" spans="1:12" ht="15" thickTop="1" x14ac:dyDescent="0.15">
      <c r="A42" s="1"/>
      <c r="B42" s="1"/>
    </row>
    <row r="43" spans="1:12" x14ac:dyDescent="0.15">
      <c r="A43" s="1"/>
      <c r="B43" s="1"/>
    </row>
    <row r="44" spans="1:12" x14ac:dyDescent="0.15">
      <c r="A44" s="1"/>
      <c r="B44" s="1"/>
    </row>
    <row r="45" spans="1:12" x14ac:dyDescent="0.15">
      <c r="A45" s="1"/>
      <c r="B45" s="1"/>
    </row>
    <row r="46" spans="1:12" x14ac:dyDescent="0.15">
      <c r="A46" s="1"/>
      <c r="B46" s="1"/>
    </row>
    <row r="47" spans="1:12" x14ac:dyDescent="0.15">
      <c r="A47" s="1"/>
      <c r="B47" s="1"/>
    </row>
    <row r="48" spans="1:12" x14ac:dyDescent="0.15">
      <c r="A48" s="1"/>
      <c r="B48" s="1"/>
    </row>
    <row r="49" spans="1:2" x14ac:dyDescent="0.15">
      <c r="A49" s="1"/>
      <c r="B49" s="1"/>
    </row>
    <row r="50" spans="1:2" x14ac:dyDescent="0.15">
      <c r="A50" s="1"/>
      <c r="B50" s="1"/>
    </row>
    <row r="51" spans="1:2" x14ac:dyDescent="0.15">
      <c r="A51" s="1"/>
      <c r="B51" s="1"/>
    </row>
    <row r="52" spans="1:2" x14ac:dyDescent="0.15">
      <c r="A52" s="1"/>
      <c r="B52" s="1"/>
    </row>
    <row r="53" spans="1:2" x14ac:dyDescent="0.15">
      <c r="A53" s="1"/>
      <c r="B53" s="1"/>
    </row>
    <row r="54" spans="1:2" x14ac:dyDescent="0.15">
      <c r="A54" s="1"/>
      <c r="B54" s="1"/>
    </row>
    <row r="55" spans="1:2" x14ac:dyDescent="0.15">
      <c r="A55" s="1"/>
      <c r="B55" s="1"/>
    </row>
    <row r="56" spans="1:2" x14ac:dyDescent="0.15">
      <c r="A56" s="1"/>
      <c r="B56" s="1"/>
    </row>
    <row r="57" spans="1:2" x14ac:dyDescent="0.15">
      <c r="A57" s="1"/>
      <c r="B57" s="1"/>
    </row>
    <row r="58" spans="1:2" x14ac:dyDescent="0.15">
      <c r="A58" s="1"/>
      <c r="B58" s="1"/>
    </row>
    <row r="59" spans="1:2" x14ac:dyDescent="0.15">
      <c r="A59" s="1"/>
      <c r="B59" s="1"/>
    </row>
    <row r="60" spans="1:2" x14ac:dyDescent="0.15">
      <c r="A60" s="1"/>
      <c r="B60" s="1"/>
    </row>
    <row r="61" spans="1:2" x14ac:dyDescent="0.15">
      <c r="A61" s="1"/>
      <c r="B61" s="1"/>
    </row>
    <row r="62" spans="1:2" x14ac:dyDescent="0.15">
      <c r="A62" s="1"/>
      <c r="B62" s="1"/>
    </row>
    <row r="63" spans="1:2" x14ac:dyDescent="0.15">
      <c r="A63" s="1"/>
      <c r="B63" s="1"/>
    </row>
    <row r="64" spans="1:2" x14ac:dyDescent="0.15">
      <c r="A64" s="1"/>
      <c r="B64" s="1"/>
    </row>
    <row r="65" spans="1:2" x14ac:dyDescent="0.15">
      <c r="A65" s="1"/>
      <c r="B65" s="1"/>
    </row>
    <row r="66" spans="1:2" x14ac:dyDescent="0.15">
      <c r="A66" s="1"/>
      <c r="B66" s="1"/>
    </row>
    <row r="67" spans="1:2" x14ac:dyDescent="0.15">
      <c r="A67" s="1"/>
      <c r="B67" s="1"/>
    </row>
    <row r="68" spans="1:2" x14ac:dyDescent="0.15">
      <c r="A68" s="1"/>
      <c r="B68" s="1"/>
    </row>
    <row r="69" spans="1:2" x14ac:dyDescent="0.15">
      <c r="A69" s="1"/>
      <c r="B69" s="1"/>
    </row>
    <row r="70" spans="1:2" x14ac:dyDescent="0.15">
      <c r="A70" s="1"/>
      <c r="B70" s="1"/>
    </row>
    <row r="71" spans="1:2" x14ac:dyDescent="0.15">
      <c r="A71" s="1"/>
      <c r="B71" s="1"/>
    </row>
    <row r="72" spans="1:2" x14ac:dyDescent="0.15">
      <c r="A72" s="1"/>
      <c r="B72" s="1"/>
    </row>
    <row r="73" spans="1:2" x14ac:dyDescent="0.15">
      <c r="A73" s="1"/>
      <c r="B73" s="1"/>
    </row>
    <row r="74" spans="1:2" x14ac:dyDescent="0.15">
      <c r="A74" s="1"/>
      <c r="B74" s="1"/>
    </row>
    <row r="75" spans="1:2" x14ac:dyDescent="0.15">
      <c r="A75" s="1"/>
      <c r="B75" s="1"/>
    </row>
    <row r="76" spans="1:2" x14ac:dyDescent="0.15">
      <c r="A76" s="1"/>
      <c r="B76" s="1"/>
    </row>
    <row r="77" spans="1:2" x14ac:dyDescent="0.15">
      <c r="A77" s="1"/>
      <c r="B77" s="1"/>
    </row>
    <row r="78" spans="1:2" x14ac:dyDescent="0.15">
      <c r="A78" s="1"/>
      <c r="B78" s="1"/>
    </row>
    <row r="79" spans="1:2" x14ac:dyDescent="0.15">
      <c r="A79" s="1"/>
      <c r="B79" s="1"/>
    </row>
    <row r="80" spans="1:2" x14ac:dyDescent="0.15">
      <c r="A80" s="1"/>
      <c r="B80" s="1"/>
    </row>
    <row r="81" spans="1:2" x14ac:dyDescent="0.15">
      <c r="A81" s="1"/>
      <c r="B81" s="1"/>
    </row>
    <row r="82" spans="1:2" x14ac:dyDescent="0.15">
      <c r="A82" s="1"/>
      <c r="B82" s="1"/>
    </row>
    <row r="83" spans="1:2" x14ac:dyDescent="0.15">
      <c r="A83" s="1"/>
      <c r="B83" s="1"/>
    </row>
    <row r="84" spans="1:2" x14ac:dyDescent="0.15">
      <c r="A84" s="1"/>
      <c r="B84" s="1"/>
    </row>
    <row r="85" spans="1:2" x14ac:dyDescent="0.15">
      <c r="A85" s="1"/>
      <c r="B85" s="1"/>
    </row>
    <row r="86" spans="1:2" x14ac:dyDescent="0.15">
      <c r="A86" s="1"/>
      <c r="B86" s="1"/>
    </row>
    <row r="87" spans="1:2" x14ac:dyDescent="0.15">
      <c r="A87" s="1"/>
      <c r="B87" s="1"/>
    </row>
    <row r="88" spans="1:2" x14ac:dyDescent="0.15">
      <c r="A88" s="1"/>
      <c r="B88" s="1"/>
    </row>
    <row r="89" spans="1:2" x14ac:dyDescent="0.15">
      <c r="A89" s="1"/>
      <c r="B89" s="1"/>
    </row>
  </sheetData>
  <sheetProtection formatRows="0"/>
  <mergeCells count="66">
    <mergeCell ref="C6:D6"/>
    <mergeCell ref="E6:G6"/>
    <mergeCell ref="I6:L6"/>
    <mergeCell ref="C1:K1"/>
    <mergeCell ref="C3:L3"/>
    <mergeCell ref="C4:L4"/>
    <mergeCell ref="C5:G5"/>
    <mergeCell ref="I5:L5"/>
    <mergeCell ref="C7:D7"/>
    <mergeCell ref="E7:G7"/>
    <mergeCell ref="I7:L7"/>
    <mergeCell ref="C8:D8"/>
    <mergeCell ref="E8:F8"/>
    <mergeCell ref="G8:L8"/>
    <mergeCell ref="C9:D9"/>
    <mergeCell ref="E9:F9"/>
    <mergeCell ref="C10:D10"/>
    <mergeCell ref="E10:F10"/>
    <mergeCell ref="C11:D11"/>
    <mergeCell ref="E11:F11"/>
    <mergeCell ref="C12:D12"/>
    <mergeCell ref="E12:F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C37:F37"/>
    <mergeCell ref="C38:H38"/>
    <mergeCell ref="F40:G40"/>
    <mergeCell ref="I40:K40"/>
    <mergeCell ref="F30:G30"/>
    <mergeCell ref="H30:I30"/>
    <mergeCell ref="F31:G31"/>
    <mergeCell ref="H31:I31"/>
    <mergeCell ref="F33:L33"/>
    <mergeCell ref="E35:K35"/>
  </mergeCells>
  <phoneticPr fontId="1"/>
  <dataValidations count="1">
    <dataValidation type="list" operator="lessThanOrEqual" allowBlank="1" showInputMessage="1" showErrorMessage="1" sqref="L1" xr:uid="{00000000-0002-0000-0400-000000000000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rowBreaks count="1" manualBreakCount="1">
    <brk id="40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2A34-F458-4A52-9572-B3E000AC9DBB}">
  <sheetPr>
    <pageSetUpPr fitToPage="1"/>
  </sheetPr>
  <dimension ref="A1:S89"/>
  <sheetViews>
    <sheetView showGridLines="0" showZeros="0" showOutlineSymbols="0" topLeftCell="C1" zoomScale="87" zoomScaleNormal="87" workbookViewId="0">
      <selection activeCell="H14" sqref="H14:J14"/>
    </sheetView>
  </sheetViews>
  <sheetFormatPr defaultColWidth="10.6640625" defaultRowHeight="14.25" x14ac:dyDescent="0.15"/>
  <cols>
    <col min="1" max="2" width="12.109375" style="2" hidden="1" customWidth="1"/>
    <col min="3" max="3" width="9.6640625" style="2" customWidth="1"/>
    <col min="4" max="4" width="4.44140625" style="2" customWidth="1"/>
    <col min="5" max="5" width="7.6640625" style="2" customWidth="1"/>
    <col min="6" max="6" width="17.77734375" style="2" customWidth="1"/>
    <col min="7" max="7" width="10.77734375" style="2" customWidth="1"/>
    <col min="8" max="8" width="14" style="2" customWidth="1"/>
    <col min="9" max="12" width="8.77734375" style="2" customWidth="1"/>
    <col min="13" max="13" width="10.6640625" style="2"/>
    <col min="14" max="14" width="7.33203125" style="83" customWidth="1"/>
    <col min="15" max="16384" width="10.6640625" style="2"/>
  </cols>
  <sheetData>
    <row r="1" spans="1:19" ht="30.75" customHeight="1" thickBot="1" x14ac:dyDescent="0.2">
      <c r="C1" s="200" t="s">
        <v>107</v>
      </c>
      <c r="D1" s="200"/>
      <c r="E1" s="201"/>
      <c r="F1" s="201"/>
      <c r="G1" s="201"/>
      <c r="H1" s="201"/>
      <c r="I1" s="201"/>
      <c r="J1" s="201"/>
      <c r="K1" s="201"/>
      <c r="L1" s="45" t="s">
        <v>108</v>
      </c>
      <c r="M1" s="47"/>
      <c r="N1" s="82"/>
      <c r="O1" s="47"/>
      <c r="P1" s="47"/>
      <c r="Q1" s="47"/>
      <c r="R1" s="47"/>
    </row>
    <row r="2" spans="1:19" ht="15" x14ac:dyDescent="0.15">
      <c r="C2" s="49"/>
      <c r="D2" s="49"/>
      <c r="E2" s="47"/>
      <c r="F2" s="47"/>
      <c r="G2" s="47"/>
      <c r="H2" s="47"/>
      <c r="I2" s="47"/>
      <c r="J2" s="47"/>
      <c r="K2" s="47"/>
      <c r="L2" s="47"/>
      <c r="M2" s="47"/>
      <c r="N2" s="82"/>
      <c r="O2" s="47"/>
      <c r="P2" s="47"/>
      <c r="Q2" s="47"/>
      <c r="R2" s="47"/>
      <c r="S2" s="48"/>
    </row>
    <row r="3" spans="1:19" ht="29.25" customHeight="1" x14ac:dyDescent="0.15">
      <c r="A3" s="1"/>
      <c r="B3" s="1"/>
      <c r="C3" s="150" t="str">
        <f ca="1">IF(L1="","**「県大会用」、「郡市大会用」を選択してください**",IF(入力用!C3="","**「入力用」の予選大会の欄を入力してください**","令和"&amp;IF(YEAR(NOW())=2019,"元",YEAR(NOW())-2018)&amp;"年度 "&amp;IF(プロ用!L1="郡市予選用",VLOOKUP(入力用!C3,大会名など!$A$3:$C$8,2,FALSE),大会名など!B2)&amp;"　参加申込書"))</f>
        <v>**「入力用」の予選大会の欄を入力してください**</v>
      </c>
      <c r="D3" s="150"/>
      <c r="E3" s="151"/>
      <c r="F3" s="151"/>
      <c r="G3" s="151"/>
      <c r="H3" s="151"/>
      <c r="I3" s="151"/>
      <c r="J3" s="151"/>
      <c r="K3" s="151"/>
      <c r="L3" s="151"/>
    </row>
    <row r="4" spans="1:19" ht="11.25" customHeight="1" thickBot="1" x14ac:dyDescent="0.2">
      <c r="A4" s="1"/>
      <c r="B4" s="1"/>
      <c r="C4" s="156"/>
      <c r="D4" s="156"/>
      <c r="E4" s="157"/>
      <c r="F4" s="157"/>
      <c r="G4" s="157"/>
      <c r="H4" s="157"/>
      <c r="I4" s="157"/>
      <c r="J4" s="157"/>
      <c r="K4" s="157"/>
      <c r="L4" s="157"/>
    </row>
    <row r="5" spans="1:19" ht="30.75" customHeight="1" x14ac:dyDescent="0.15">
      <c r="A5" s="1"/>
      <c r="B5" s="1"/>
      <c r="C5" s="167" t="str">
        <f>入力用!E3&amp;"ブロック"</f>
        <v>ブロック</v>
      </c>
      <c r="D5" s="168"/>
      <c r="E5" s="169"/>
      <c r="F5" s="169"/>
      <c r="G5" s="170"/>
      <c r="H5" s="3" t="str">
        <f>IF(L1="県大会用","予選順位","")</f>
        <v>予選順位</v>
      </c>
      <c r="I5" s="162" t="str">
        <f>IF(L1="県大会用",入力用!C3&amp;" 予選　第　"&amp;入力用!C5&amp;"　位 　","")</f>
        <v xml:space="preserve"> 予選　第　　位 　</v>
      </c>
      <c r="J5" s="162"/>
      <c r="K5" s="162"/>
      <c r="L5" s="163"/>
      <c r="M5" s="4"/>
    </row>
    <row r="6" spans="1:19" ht="30.75" customHeight="1" x14ac:dyDescent="0.2">
      <c r="A6" s="1"/>
      <c r="B6" s="1"/>
      <c r="C6" s="174" t="s">
        <v>60</v>
      </c>
      <c r="D6" s="175"/>
      <c r="E6" s="204" t="str">
        <f>入力用!C6&amp;"ちゅうがっこう"</f>
        <v>ちゅうがっこう</v>
      </c>
      <c r="F6" s="205"/>
      <c r="G6" s="206"/>
      <c r="H6" s="5" t="s">
        <v>61</v>
      </c>
      <c r="I6" s="180" t="str">
        <f>"("&amp;DBCS(入力用!C8)&amp;")"&amp;DBCS(入力用!E8)&amp;"-"&amp;DBCS(入力用!G8)</f>
        <v>()-</v>
      </c>
      <c r="J6" s="181"/>
      <c r="K6" s="181"/>
      <c r="L6" s="182"/>
      <c r="M6" s="4"/>
    </row>
    <row r="7" spans="1:19" ht="30.75" customHeight="1" x14ac:dyDescent="0.2">
      <c r="A7" s="1"/>
      <c r="B7" s="1"/>
      <c r="C7" s="176" t="s">
        <v>62</v>
      </c>
      <c r="D7" s="177"/>
      <c r="E7" s="164" t="str">
        <f>入力用!C7&amp;"中学校"</f>
        <v>中学校</v>
      </c>
      <c r="F7" s="165" ph="1"/>
      <c r="G7" s="166" ph="1"/>
      <c r="H7" s="6" t="s">
        <v>63</v>
      </c>
      <c r="I7" s="143" t="str">
        <f>"("&amp;DBCS(入力用!C9)&amp;")"&amp;DBCS(入力用!E9)&amp;"-"&amp;DBCS(入力用!G9)</f>
        <v>()-</v>
      </c>
      <c r="J7" s="144"/>
      <c r="K7" s="144"/>
      <c r="L7" s="145"/>
      <c r="M7" s="4"/>
    </row>
    <row r="8" spans="1:19" ht="30.75" customHeight="1" thickBot="1" x14ac:dyDescent="0.25">
      <c r="A8" s="1"/>
      <c r="B8" s="1"/>
      <c r="C8" s="158" t="s">
        <v>64</v>
      </c>
      <c r="D8" s="159"/>
      <c r="E8" s="178" t="str">
        <f>"〒"&amp;DBCS(入力用!C10)&amp;"-"&amp;DBCS(入力用!E10)</f>
        <v>〒-</v>
      </c>
      <c r="F8" s="179"/>
      <c r="G8" s="171">
        <f>入力用!C11</f>
        <v>0</v>
      </c>
      <c r="H8" s="172"/>
      <c r="I8" s="172"/>
      <c r="J8" s="172"/>
      <c r="K8" s="172"/>
      <c r="L8" s="173"/>
      <c r="M8" s="4"/>
    </row>
    <row r="9" spans="1:19" ht="30.75" customHeight="1" thickTop="1" x14ac:dyDescent="0.15">
      <c r="A9" s="1"/>
      <c r="B9" s="1"/>
      <c r="C9" s="245" t="s">
        <v>122</v>
      </c>
      <c r="D9" s="249"/>
      <c r="E9" s="160" t="str">
        <f>TRIM(DBCS(入力用!C13))</f>
        <v/>
      </c>
      <c r="F9" s="161"/>
      <c r="G9" s="91" t="str">
        <f>IF(入力用!E13="","","（"&amp;入力用!E13&amp;"）")</f>
        <v/>
      </c>
      <c r="H9" s="7" t="s">
        <v>10</v>
      </c>
      <c r="I9" s="8" t="s">
        <v>37</v>
      </c>
      <c r="J9" s="8" t="s">
        <v>38</v>
      </c>
      <c r="K9" s="8" t="s">
        <v>39</v>
      </c>
      <c r="L9" s="9" t="s">
        <v>40</v>
      </c>
      <c r="M9" s="4"/>
    </row>
    <row r="10" spans="1:19" ht="30.75" customHeight="1" x14ac:dyDescent="0.15">
      <c r="A10" s="1"/>
      <c r="B10" s="1"/>
      <c r="C10" s="247" t="s">
        <v>119</v>
      </c>
      <c r="D10" s="250"/>
      <c r="E10" s="152" t="str">
        <f>IF(入力用!C14="","",TRIM(DBCS(入力用!C14)))</f>
        <v/>
      </c>
      <c r="F10" s="153"/>
      <c r="G10" s="92" t="str">
        <f>IF(入力用!E14="","","（"&amp;入力用!E14&amp;"）")</f>
        <v/>
      </c>
      <c r="H10" s="10" t="s">
        <v>113</v>
      </c>
      <c r="I10" s="41">
        <f>入力用!C18</f>
        <v>0</v>
      </c>
      <c r="J10" s="41">
        <f>入力用!E18</f>
        <v>0</v>
      </c>
      <c r="K10" s="41">
        <f>入力用!G18</f>
        <v>0</v>
      </c>
      <c r="L10" s="42">
        <f>入力用!I18</f>
        <v>0</v>
      </c>
      <c r="M10" s="4"/>
    </row>
    <row r="11" spans="1:19" ht="30.75" customHeight="1" x14ac:dyDescent="0.15">
      <c r="A11" s="1"/>
      <c r="B11" s="1"/>
      <c r="C11" s="247" t="s">
        <v>120</v>
      </c>
      <c r="D11" s="250"/>
      <c r="E11" s="152" t="str">
        <f>IF(入力用!C15="","",TRIM(DBCS(入力用!C15)))</f>
        <v/>
      </c>
      <c r="F11" s="153"/>
      <c r="G11" s="93" t="str">
        <f>IF(入力用!E15="","","（"&amp;入力用!E15&amp;"）")</f>
        <v/>
      </c>
      <c r="H11" s="10" t="s">
        <v>110</v>
      </c>
      <c r="I11" s="41">
        <f>入力用!C19</f>
        <v>0</v>
      </c>
      <c r="J11" s="41">
        <f>入力用!E19</f>
        <v>0</v>
      </c>
      <c r="K11" s="41">
        <f>入力用!G19</f>
        <v>0</v>
      </c>
      <c r="L11" s="42">
        <f>入力用!I19</f>
        <v>0</v>
      </c>
      <c r="M11" s="4"/>
    </row>
    <row r="12" spans="1:19" ht="30.75" customHeight="1" thickBot="1" x14ac:dyDescent="0.2">
      <c r="A12" s="1"/>
      <c r="B12" s="1"/>
      <c r="C12" s="158" t="s">
        <v>121</v>
      </c>
      <c r="D12" s="251"/>
      <c r="E12" s="154" t="str">
        <f>IF(入力用!C16="","",TRIM(DBCS(入力用!C16)))</f>
        <v/>
      </c>
      <c r="F12" s="155"/>
      <c r="G12" s="94" t="str">
        <f>IF(入力用!E16="","","（"&amp;入力用!E16&amp;"）")</f>
        <v/>
      </c>
      <c r="H12" s="10" t="s">
        <v>111</v>
      </c>
      <c r="I12" s="41">
        <f>入力用!C20</f>
        <v>0</v>
      </c>
      <c r="J12" s="41">
        <f>入力用!E20</f>
        <v>0</v>
      </c>
      <c r="K12" s="41">
        <f>入力用!G20</f>
        <v>0</v>
      </c>
      <c r="L12" s="42">
        <f>入力用!I20</f>
        <v>0</v>
      </c>
      <c r="M12" s="4"/>
    </row>
    <row r="13" spans="1:19" ht="33.950000000000003" customHeight="1" thickTop="1" x14ac:dyDescent="0.15">
      <c r="A13" s="1"/>
      <c r="B13" s="1"/>
      <c r="C13" s="11" t="s">
        <v>34</v>
      </c>
      <c r="D13" s="52" t="s">
        <v>72</v>
      </c>
      <c r="E13" s="12" t="s">
        <v>36</v>
      </c>
      <c r="F13" s="207" t="s">
        <v>67</v>
      </c>
      <c r="G13" s="208"/>
      <c r="H13" s="146" t="s">
        <v>68</v>
      </c>
      <c r="I13" s="146"/>
      <c r="J13" s="147"/>
      <c r="K13" s="202" t="s">
        <v>69</v>
      </c>
      <c r="L13" s="203"/>
      <c r="M13" s="4"/>
    </row>
    <row r="14" spans="1:19" ht="30.75" customHeight="1" x14ac:dyDescent="0.15">
      <c r="A14" s="1" t="s">
        <v>44</v>
      </c>
      <c r="B14" s="1">
        <v>1</v>
      </c>
      <c r="C14" s="13" t="str">
        <f>IF(入力用!$L4="","",入力用!$L4)</f>
        <v/>
      </c>
      <c r="D14" s="53"/>
      <c r="E14" s="14" t="str">
        <f>IF(入力用!$M4="","",入力用!$M4)</f>
        <v/>
      </c>
      <c r="F14" s="148" t="str">
        <f>IF(入力用!$N4="","",入力用!$N4)</f>
        <v/>
      </c>
      <c r="G14" s="209"/>
      <c r="H14" s="141" t="str">
        <f>IF(入力用!$O4="","","（"&amp;入力用!$O4&amp;"）")</f>
        <v/>
      </c>
      <c r="I14" s="141"/>
      <c r="J14" s="142"/>
      <c r="K14" s="137" t="str">
        <f>IF(入力用!$P4="","",入力用!$P4)</f>
        <v/>
      </c>
      <c r="L14" s="138"/>
      <c r="M14" s="4"/>
      <c r="N14" s="61" t="str">
        <f>IF(入力用!$U4="","","○")</f>
        <v/>
      </c>
    </row>
    <row r="15" spans="1:19" ht="30.75" customHeight="1" x14ac:dyDescent="0.15">
      <c r="A15" s="1" t="s">
        <v>45</v>
      </c>
      <c r="B15" s="1">
        <v>2</v>
      </c>
      <c r="C15" s="13" t="str">
        <f>IF(入力用!$L5="","",入力用!$L5)</f>
        <v/>
      </c>
      <c r="D15" s="53"/>
      <c r="E15" s="14" t="str">
        <f>IF(入力用!$M5="","",入力用!$M5)</f>
        <v/>
      </c>
      <c r="F15" s="148" t="str">
        <f>IF(入力用!$N5="","",入力用!$N5)</f>
        <v/>
      </c>
      <c r="G15" s="149"/>
      <c r="H15" s="141" t="str">
        <f>IF(入力用!$O5="","","（"&amp;入力用!$O5&amp;"）")</f>
        <v/>
      </c>
      <c r="I15" s="141"/>
      <c r="J15" s="142"/>
      <c r="K15" s="137" t="str">
        <f>IF(入力用!$P5="","",入力用!$P5)</f>
        <v/>
      </c>
      <c r="L15" s="138"/>
      <c r="M15" s="4"/>
      <c r="N15" s="61" t="str">
        <f>IF(入力用!$U5="","","○")</f>
        <v/>
      </c>
    </row>
    <row r="16" spans="1:19" ht="30.75" customHeight="1" x14ac:dyDescent="0.15">
      <c r="A16" s="1" t="s">
        <v>46</v>
      </c>
      <c r="B16" s="1">
        <v>3</v>
      </c>
      <c r="C16" s="13" t="str">
        <f>IF(入力用!$L6="","",入力用!$L6)</f>
        <v/>
      </c>
      <c r="D16" s="53"/>
      <c r="E16" s="14" t="str">
        <f>IF(入力用!$M6="","",入力用!$M6)</f>
        <v/>
      </c>
      <c r="F16" s="148" t="str">
        <f>IF(入力用!$N6="","",入力用!$N6)</f>
        <v/>
      </c>
      <c r="G16" s="149"/>
      <c r="H16" s="141" t="str">
        <f>IF(入力用!$O6="","","（"&amp;入力用!$O6&amp;"）")</f>
        <v/>
      </c>
      <c r="I16" s="141"/>
      <c r="J16" s="142"/>
      <c r="K16" s="137" t="str">
        <f>IF(入力用!$P6="","",入力用!$P6)</f>
        <v/>
      </c>
      <c r="L16" s="138"/>
      <c r="M16" s="4"/>
      <c r="N16" s="61" t="str">
        <f>IF(入力用!$U6="","","○")</f>
        <v/>
      </c>
    </row>
    <row r="17" spans="1:14" ht="30.75" customHeight="1" x14ac:dyDescent="0.15">
      <c r="A17" s="1" t="s">
        <v>47</v>
      </c>
      <c r="B17" s="1">
        <v>4</v>
      </c>
      <c r="C17" s="13" t="str">
        <f>IF(入力用!$L7="","",入力用!$L7)</f>
        <v/>
      </c>
      <c r="D17" s="53"/>
      <c r="E17" s="14" t="str">
        <f>IF(入力用!$M7="","",入力用!$M7)</f>
        <v/>
      </c>
      <c r="F17" s="148" t="str">
        <f>IF(入力用!$N7="","",入力用!$N7)</f>
        <v/>
      </c>
      <c r="G17" s="149"/>
      <c r="H17" s="141" t="str">
        <f>IF(入力用!$O7="","","（"&amp;入力用!$O7&amp;"）")</f>
        <v/>
      </c>
      <c r="I17" s="141"/>
      <c r="J17" s="142"/>
      <c r="K17" s="137" t="str">
        <f>IF(入力用!$P7="","",入力用!$P7)</f>
        <v/>
      </c>
      <c r="L17" s="138"/>
      <c r="M17" s="4"/>
      <c r="N17" s="61" t="str">
        <f>IF(入力用!$U7="","","○")</f>
        <v/>
      </c>
    </row>
    <row r="18" spans="1:14" ht="30.75" customHeight="1" x14ac:dyDescent="0.15">
      <c r="A18" s="1" t="s">
        <v>48</v>
      </c>
      <c r="B18" s="1">
        <v>5</v>
      </c>
      <c r="C18" s="13" t="str">
        <f>IF(入力用!$L8="","",入力用!$L8)</f>
        <v/>
      </c>
      <c r="D18" s="53"/>
      <c r="E18" s="14" t="str">
        <f>IF(入力用!$M8="","",入力用!$M8)</f>
        <v/>
      </c>
      <c r="F18" s="148" t="str">
        <f>IF(入力用!$N8="","",入力用!$N8)</f>
        <v/>
      </c>
      <c r="G18" s="149"/>
      <c r="H18" s="141" t="str">
        <f>IF(入力用!$O8="","","（"&amp;入力用!$O8&amp;"）")</f>
        <v/>
      </c>
      <c r="I18" s="141"/>
      <c r="J18" s="142"/>
      <c r="K18" s="137" t="str">
        <f>IF(入力用!$P8="","",入力用!$P8)</f>
        <v/>
      </c>
      <c r="L18" s="138"/>
      <c r="M18" s="4"/>
      <c r="N18" s="61" t="str">
        <f>IF(入力用!$U8="","","○")</f>
        <v/>
      </c>
    </row>
    <row r="19" spans="1:14" ht="30.75" customHeight="1" x14ac:dyDescent="0.15">
      <c r="A19" s="1" t="s">
        <v>21</v>
      </c>
      <c r="B19" s="1">
        <v>6</v>
      </c>
      <c r="C19" s="13" t="str">
        <f>IF(入力用!$L9="","",入力用!$L9)</f>
        <v/>
      </c>
      <c r="D19" s="53"/>
      <c r="E19" s="14" t="str">
        <f>IF(入力用!$M9="","",入力用!$M9)</f>
        <v/>
      </c>
      <c r="F19" s="148" t="str">
        <f>IF(入力用!$N9="","",入力用!$N9)</f>
        <v/>
      </c>
      <c r="G19" s="149"/>
      <c r="H19" s="141" t="str">
        <f>IF(入力用!$O9="","","（"&amp;入力用!$O9&amp;"）")</f>
        <v/>
      </c>
      <c r="I19" s="141"/>
      <c r="J19" s="142"/>
      <c r="K19" s="137" t="str">
        <f>IF(入力用!$P9="","",入力用!$P9)</f>
        <v/>
      </c>
      <c r="L19" s="138"/>
      <c r="M19" s="4"/>
      <c r="N19" s="61" t="str">
        <f>IF(入力用!$U9="","","○")</f>
        <v/>
      </c>
    </row>
    <row r="20" spans="1:14" ht="30.75" customHeight="1" x14ac:dyDescent="0.15">
      <c r="A20" s="1" t="s">
        <v>22</v>
      </c>
      <c r="B20" s="1">
        <v>7</v>
      </c>
      <c r="C20" s="13" t="str">
        <f>IF(入力用!$L10="","",入力用!$L10)</f>
        <v/>
      </c>
      <c r="D20" s="53"/>
      <c r="E20" s="14" t="str">
        <f>IF(入力用!$M10="","",入力用!$M10)</f>
        <v/>
      </c>
      <c r="F20" s="148" t="str">
        <f>IF(入力用!$N10="","",入力用!$N10)</f>
        <v/>
      </c>
      <c r="G20" s="149"/>
      <c r="H20" s="141" t="str">
        <f>IF(入力用!$O10="","","（"&amp;入力用!$O10&amp;"）")</f>
        <v/>
      </c>
      <c r="I20" s="141"/>
      <c r="J20" s="142"/>
      <c r="K20" s="137" t="str">
        <f>IF(入力用!$P10="","",入力用!$P10)</f>
        <v/>
      </c>
      <c r="L20" s="138"/>
      <c r="M20" s="4"/>
      <c r="N20" s="61" t="str">
        <f>IF(入力用!$U10="","","○")</f>
        <v/>
      </c>
    </row>
    <row r="21" spans="1:14" ht="30.75" customHeight="1" x14ac:dyDescent="0.15">
      <c r="A21" s="1" t="s">
        <v>23</v>
      </c>
      <c r="B21" s="1">
        <v>8</v>
      </c>
      <c r="C21" s="13" t="str">
        <f>IF(入力用!$L11="","",入力用!$L11)</f>
        <v/>
      </c>
      <c r="D21" s="53"/>
      <c r="E21" s="14" t="str">
        <f>IF(入力用!$M11="","",入力用!$M11)</f>
        <v/>
      </c>
      <c r="F21" s="148" t="str">
        <f>IF(入力用!$N11="","",入力用!$N11)</f>
        <v/>
      </c>
      <c r="G21" s="149"/>
      <c r="H21" s="141" t="str">
        <f>IF(入力用!$O11="","","（"&amp;入力用!$O11&amp;"）")</f>
        <v/>
      </c>
      <c r="I21" s="141"/>
      <c r="J21" s="142"/>
      <c r="K21" s="137" t="str">
        <f>IF(入力用!$P11="","",入力用!$P11)</f>
        <v/>
      </c>
      <c r="L21" s="138"/>
      <c r="M21" s="4"/>
      <c r="N21" s="61" t="str">
        <f>IF(入力用!$U11="","","○")</f>
        <v/>
      </c>
    </row>
    <row r="22" spans="1:14" ht="30.75" customHeight="1" x14ac:dyDescent="0.15">
      <c r="A22" s="1" t="s">
        <v>24</v>
      </c>
      <c r="B22" s="1">
        <v>9</v>
      </c>
      <c r="C22" s="13" t="str">
        <f>IF(入力用!$L12="","",入力用!$L12)</f>
        <v/>
      </c>
      <c r="D22" s="53"/>
      <c r="E22" s="14" t="str">
        <f>IF(入力用!$M12="","",入力用!$M12)</f>
        <v/>
      </c>
      <c r="F22" s="148" t="str">
        <f>IF(入力用!$N12="","",入力用!$N12)</f>
        <v/>
      </c>
      <c r="G22" s="149"/>
      <c r="H22" s="141" t="str">
        <f>IF(入力用!$O12="","","（"&amp;入力用!$O12&amp;"）")</f>
        <v/>
      </c>
      <c r="I22" s="141"/>
      <c r="J22" s="142"/>
      <c r="K22" s="137" t="str">
        <f>IF(入力用!$P12="","",入力用!$P12)</f>
        <v/>
      </c>
      <c r="L22" s="138"/>
      <c r="M22" s="4"/>
      <c r="N22" s="61" t="str">
        <f>IF(入力用!$U12="","","○")</f>
        <v/>
      </c>
    </row>
    <row r="23" spans="1:14" ht="30.75" customHeight="1" x14ac:dyDescent="0.15">
      <c r="A23" s="1" t="s">
        <v>25</v>
      </c>
      <c r="B23" s="1">
        <v>10</v>
      </c>
      <c r="C23" s="13" t="str">
        <f>IF(入力用!$L13="","",入力用!$L13)</f>
        <v/>
      </c>
      <c r="D23" s="53"/>
      <c r="E23" s="14" t="str">
        <f>IF(入力用!$M13="","",入力用!$M13)</f>
        <v/>
      </c>
      <c r="F23" s="148" t="str">
        <f>IF(入力用!$N13="","",入力用!$N13)</f>
        <v/>
      </c>
      <c r="G23" s="149"/>
      <c r="H23" s="141" t="str">
        <f>IF(入力用!$O13="","","（"&amp;入力用!$O13&amp;"）")</f>
        <v/>
      </c>
      <c r="I23" s="141"/>
      <c r="J23" s="142"/>
      <c r="K23" s="137" t="str">
        <f>IF(入力用!$P13="","",入力用!$P13)</f>
        <v/>
      </c>
      <c r="L23" s="138"/>
      <c r="M23" s="4"/>
      <c r="N23" s="61" t="str">
        <f>IF(入力用!$U13="","","○")</f>
        <v/>
      </c>
    </row>
    <row r="24" spans="1:14" ht="30.75" customHeight="1" x14ac:dyDescent="0.15">
      <c r="A24" s="1" t="s">
        <v>26</v>
      </c>
      <c r="B24" s="1">
        <v>11</v>
      </c>
      <c r="C24" s="13" t="str">
        <f>IF(入力用!$L14="","",入力用!$L14)</f>
        <v/>
      </c>
      <c r="D24" s="53"/>
      <c r="E24" s="14" t="str">
        <f>IF(入力用!$M14="","",入力用!$M14)</f>
        <v/>
      </c>
      <c r="F24" s="148" t="str">
        <f>IF(入力用!$N14="","",入力用!$N14)</f>
        <v/>
      </c>
      <c r="G24" s="149"/>
      <c r="H24" s="141" t="str">
        <f>IF(入力用!$O14="","","（"&amp;入力用!$O14&amp;"）")</f>
        <v/>
      </c>
      <c r="I24" s="141"/>
      <c r="J24" s="142"/>
      <c r="K24" s="137" t="str">
        <f>IF(入力用!$P14="","",入力用!$P14)</f>
        <v/>
      </c>
      <c r="L24" s="138"/>
      <c r="M24" s="4"/>
      <c r="N24" s="61" t="str">
        <f>IF(入力用!$U14="","","○")</f>
        <v/>
      </c>
    </row>
    <row r="25" spans="1:14" ht="30.75" customHeight="1" x14ac:dyDescent="0.15">
      <c r="A25" s="1" t="s">
        <v>27</v>
      </c>
      <c r="B25" s="1">
        <v>12</v>
      </c>
      <c r="C25" s="13" t="str">
        <f>IF(入力用!$L15="","",入力用!$L15)</f>
        <v/>
      </c>
      <c r="D25" s="53"/>
      <c r="E25" s="14" t="str">
        <f>IF(入力用!$M15="","",入力用!$M15)</f>
        <v/>
      </c>
      <c r="F25" s="148" t="str">
        <f>IF(入力用!$N15="","",入力用!$N15)</f>
        <v/>
      </c>
      <c r="G25" s="149"/>
      <c r="H25" s="141" t="str">
        <f>IF(入力用!$O15="","","（"&amp;入力用!$O15&amp;"）")</f>
        <v/>
      </c>
      <c r="I25" s="141"/>
      <c r="J25" s="142"/>
      <c r="K25" s="137" t="str">
        <f>IF(入力用!$P15="","",入力用!$P15)</f>
        <v/>
      </c>
      <c r="L25" s="138"/>
      <c r="M25" s="4"/>
      <c r="N25" s="61" t="str">
        <f>IF(入力用!$U15="","","○")</f>
        <v/>
      </c>
    </row>
    <row r="26" spans="1:14" ht="30.75" customHeight="1" x14ac:dyDescent="0.15">
      <c r="A26" s="1" t="s">
        <v>28</v>
      </c>
      <c r="B26" s="1">
        <v>13</v>
      </c>
      <c r="C26" s="13" t="str">
        <f>IF(入力用!$L16="","",入力用!$L16)</f>
        <v/>
      </c>
      <c r="D26" s="53"/>
      <c r="E26" s="14" t="str">
        <f>IF(入力用!$M16="","",入力用!$M16)</f>
        <v/>
      </c>
      <c r="F26" s="148" t="str">
        <f>IF(入力用!$N16="","",入力用!$N16)</f>
        <v/>
      </c>
      <c r="G26" s="149"/>
      <c r="H26" s="141" t="str">
        <f>IF(入力用!$O16="","","（"&amp;入力用!$O16&amp;"）")</f>
        <v/>
      </c>
      <c r="I26" s="141"/>
      <c r="J26" s="142"/>
      <c r="K26" s="137" t="str">
        <f>IF(入力用!$P16="","",入力用!$P16)</f>
        <v/>
      </c>
      <c r="L26" s="138"/>
      <c r="M26" s="4"/>
      <c r="N26" s="61" t="str">
        <f>IF(入力用!$U16="","","○")</f>
        <v/>
      </c>
    </row>
    <row r="27" spans="1:14" ht="30.75" customHeight="1" x14ac:dyDescent="0.15">
      <c r="A27" s="1" t="s">
        <v>29</v>
      </c>
      <c r="B27" s="1">
        <v>14</v>
      </c>
      <c r="C27" s="13" t="str">
        <f>IF(入力用!$L17="","",入力用!$L17)</f>
        <v/>
      </c>
      <c r="D27" s="53"/>
      <c r="E27" s="14" t="str">
        <f>IF(入力用!$M17="","",入力用!$M17)</f>
        <v/>
      </c>
      <c r="F27" s="148" t="str">
        <f>IF(入力用!$N17="","",入力用!$N17)</f>
        <v/>
      </c>
      <c r="G27" s="149"/>
      <c r="H27" s="141" t="str">
        <f>IF(入力用!$O17="","","（"&amp;入力用!$O17&amp;"）")</f>
        <v/>
      </c>
      <c r="I27" s="141"/>
      <c r="J27" s="142"/>
      <c r="K27" s="137" t="str">
        <f>IF(入力用!$P17="","",入力用!$P17)</f>
        <v/>
      </c>
      <c r="L27" s="138"/>
      <c r="M27" s="4"/>
      <c r="N27" s="61" t="str">
        <f>IF(入力用!$U17="","","○")</f>
        <v/>
      </c>
    </row>
    <row r="28" spans="1:14" ht="30.75" customHeight="1" x14ac:dyDescent="0.15">
      <c r="A28" s="1" t="s">
        <v>30</v>
      </c>
      <c r="B28" s="1">
        <v>15</v>
      </c>
      <c r="C28" s="13" t="str">
        <f>IF(入力用!$L18="","",入力用!$L18)</f>
        <v/>
      </c>
      <c r="D28" s="53"/>
      <c r="E28" s="14" t="str">
        <f>IF(入力用!$M18="","",入力用!$M18)</f>
        <v/>
      </c>
      <c r="F28" s="148" t="str">
        <f>IF(入力用!$N18="","",入力用!$N18)</f>
        <v/>
      </c>
      <c r="G28" s="149"/>
      <c r="H28" s="141" t="str">
        <f>IF(入力用!$O18="","","（"&amp;入力用!$O18&amp;"）")</f>
        <v/>
      </c>
      <c r="I28" s="141"/>
      <c r="J28" s="142"/>
      <c r="K28" s="137" t="str">
        <f>IF(入力用!$P18="","",入力用!$P18)</f>
        <v/>
      </c>
      <c r="L28" s="138"/>
      <c r="M28" s="4"/>
      <c r="N28" s="61" t="str">
        <f>IF(入力用!$U18="","","○")</f>
        <v/>
      </c>
    </row>
    <row r="29" spans="1:14" ht="30.75" customHeight="1" x14ac:dyDescent="0.15">
      <c r="A29" s="1" t="s">
        <v>31</v>
      </c>
      <c r="B29" s="1">
        <v>16</v>
      </c>
      <c r="C29" s="13" t="str">
        <f>IF(入力用!$L19="","",入力用!$L19)</f>
        <v/>
      </c>
      <c r="D29" s="53"/>
      <c r="E29" s="14" t="str">
        <f>IF(入力用!$M19="","",入力用!$M19)</f>
        <v/>
      </c>
      <c r="F29" s="148" t="str">
        <f>IF(入力用!$N19="","",入力用!$N19)</f>
        <v/>
      </c>
      <c r="G29" s="149"/>
      <c r="H29" s="141" t="str">
        <f>IF(入力用!$O19="","","（"&amp;入力用!$O19&amp;"）")</f>
        <v/>
      </c>
      <c r="I29" s="141"/>
      <c r="J29" s="142"/>
      <c r="K29" s="137" t="str">
        <f>IF(入力用!$P19="","",入力用!$P19)</f>
        <v/>
      </c>
      <c r="L29" s="138"/>
      <c r="M29" s="4"/>
      <c r="N29" s="61" t="str">
        <f>IF(入力用!$U19="","","○")</f>
        <v/>
      </c>
    </row>
    <row r="30" spans="1:14" ht="30.75" customHeight="1" x14ac:dyDescent="0.15">
      <c r="A30" s="1" t="s">
        <v>32</v>
      </c>
      <c r="B30" s="1">
        <v>17</v>
      </c>
      <c r="C30" s="13" t="str">
        <f>IF(入力用!$L20="","",入力用!$L20)</f>
        <v/>
      </c>
      <c r="D30" s="53"/>
      <c r="E30" s="14" t="str">
        <f>IF(入力用!$M20="","",入力用!$M20)</f>
        <v/>
      </c>
      <c r="F30" s="148" t="str">
        <f>IF(入力用!$N20="","",入力用!$N20)</f>
        <v/>
      </c>
      <c r="G30" s="149"/>
      <c r="H30" s="141" t="str">
        <f>IF(入力用!$O20="","","（"&amp;入力用!$O20&amp;"）")</f>
        <v/>
      </c>
      <c r="I30" s="141"/>
      <c r="J30" s="142"/>
      <c r="K30" s="137" t="str">
        <f>IF(入力用!$P20="","",入力用!$P20)</f>
        <v/>
      </c>
      <c r="L30" s="138"/>
      <c r="M30" s="4"/>
      <c r="N30" s="61" t="str">
        <f>IF(入力用!$U20="","","○")</f>
        <v/>
      </c>
    </row>
    <row r="31" spans="1:14" ht="30.75" customHeight="1" thickBot="1" x14ac:dyDescent="0.2">
      <c r="A31" s="1" t="s">
        <v>33</v>
      </c>
      <c r="B31" s="1">
        <v>18</v>
      </c>
      <c r="C31" s="15" t="str">
        <f>IF(入力用!$L21="","",入力用!$L21)</f>
        <v/>
      </c>
      <c r="D31" s="54"/>
      <c r="E31" s="16" t="str">
        <f>IF(入力用!$M21="","",入力用!$M21)</f>
        <v/>
      </c>
      <c r="F31" s="185" t="str">
        <f>IF(入力用!$N21="","",入力用!$N21)</f>
        <v/>
      </c>
      <c r="G31" s="186"/>
      <c r="H31" s="198" t="str">
        <f>IF(入力用!$O21="","","（"&amp;入力用!$O21&amp;"）")</f>
        <v/>
      </c>
      <c r="I31" s="198"/>
      <c r="J31" s="199"/>
      <c r="K31" s="139" t="str">
        <f>IF(入力用!$P21="","",入力用!$P21)</f>
        <v/>
      </c>
      <c r="L31" s="140"/>
      <c r="M31" s="4"/>
      <c r="N31" s="61" t="str">
        <f>IF(入力用!$U21="","","○")</f>
        <v/>
      </c>
    </row>
    <row r="32" spans="1:14" ht="15" thickBot="1" x14ac:dyDescent="0.2">
      <c r="A32" s="1"/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75.75" customHeight="1" thickTop="1" thickBot="1" x14ac:dyDescent="0.2">
      <c r="A33" s="1"/>
      <c r="B33" s="1"/>
      <c r="C33" s="25" t="s">
        <v>49</v>
      </c>
      <c r="D33" s="51"/>
      <c r="E33" s="26"/>
      <c r="F33" s="196">
        <f>入力用!O22</f>
        <v>0</v>
      </c>
      <c r="G33" s="196"/>
      <c r="H33" s="196"/>
      <c r="I33" s="196"/>
      <c r="J33" s="196"/>
      <c r="K33" s="196"/>
      <c r="L33" s="197"/>
    </row>
    <row r="34" spans="1:12" ht="12.75" hidden="1" customHeight="1" thickTop="1" x14ac:dyDescent="0.15">
      <c r="A34" s="1"/>
      <c r="B34" s="1"/>
      <c r="C34" s="39"/>
      <c r="D34" s="39"/>
      <c r="F34" s="40"/>
      <c r="G34" s="40"/>
      <c r="H34" s="40"/>
      <c r="I34" s="40"/>
      <c r="J34" s="40"/>
      <c r="K34" s="40"/>
      <c r="L34" s="40"/>
    </row>
    <row r="35" spans="1:12" ht="30" hidden="1" customHeight="1" x14ac:dyDescent="0.2">
      <c r="A35" s="1"/>
      <c r="B35" s="1"/>
      <c r="C35" s="39"/>
      <c r="D35" s="39"/>
      <c r="E35" s="193" t="str">
        <f>"参加申込選手数　　"&amp;COUNTA(入力用!$O$4:$O$21)&amp;"　人　×　600円　＝　"&amp;COUNTA(入力用!$O$4:$O$21)*600&amp;"　円"</f>
        <v>参加申込選手数　　0　人　×　600円　＝　0　円</v>
      </c>
      <c r="F35" s="194"/>
      <c r="G35" s="194"/>
      <c r="H35" s="194"/>
      <c r="I35" s="194"/>
      <c r="J35" s="194"/>
      <c r="K35" s="195"/>
      <c r="L35" s="40"/>
    </row>
    <row r="36" spans="1:12" ht="36" hidden="1" customHeight="1" x14ac:dyDescent="0.15">
      <c r="A36" s="1"/>
      <c r="B36" s="1"/>
      <c r="C36" s="18" t="s">
        <v>35</v>
      </c>
      <c r="D36" s="18"/>
      <c r="E36" s="19"/>
      <c r="F36" s="19"/>
      <c r="G36" s="19"/>
      <c r="H36" s="19"/>
      <c r="I36" s="19"/>
      <c r="J36" s="19"/>
      <c r="K36" s="19"/>
      <c r="L36" s="19"/>
    </row>
    <row r="37" spans="1:12" ht="28.5" hidden="1" customHeight="1" x14ac:dyDescent="0.15">
      <c r="A37" s="1"/>
      <c r="B37" s="1"/>
      <c r="C37" s="191" t="str">
        <f ca="1">"令和"&amp;IF(YEAR(NOW())=2019,"元",YEAR(NOW())-2018)&amp;"年　 "&amp;DBCS(MONTH(NOW()))&amp;"月 "&amp;DBCS(DAY(NOW()))&amp;"日"</f>
        <v>令和6年　 ９月 ６日</v>
      </c>
      <c r="D37" s="191"/>
      <c r="E37" s="192"/>
      <c r="F37" s="192"/>
      <c r="G37" s="19"/>
      <c r="H37" s="19"/>
      <c r="I37" s="19"/>
      <c r="J37" s="19"/>
      <c r="K37" s="19"/>
      <c r="L37" s="19"/>
    </row>
    <row r="38" spans="1:12" ht="33" hidden="1" customHeight="1" x14ac:dyDescent="0.2">
      <c r="A38" s="1"/>
      <c r="B38" s="1"/>
      <c r="C38" s="187" t="str">
        <f>IF(L1="","**「県大会用」、「郡市大会用」を選択してください**",IF(入力用!C3="","**「入力用」の予選大会の欄を入力してください**",IF(L1="県大会用",大会名など!C2,VLOOKUP(入力用!C3,大会名など!$A$3:$C$8,3,FALSE))&amp;"　　様"))</f>
        <v>**「入力用」の予選大会の欄を入力してください**</v>
      </c>
      <c r="D38" s="187"/>
      <c r="E38" s="188"/>
      <c r="F38" s="188"/>
      <c r="G38" s="188"/>
      <c r="H38" s="188"/>
      <c r="I38" s="20"/>
      <c r="J38" s="19"/>
      <c r="K38" s="19"/>
      <c r="L38" s="19"/>
    </row>
    <row r="39" spans="1:12" hidden="1" x14ac:dyDescent="0.15">
      <c r="A39" s="1"/>
      <c r="B39" s="1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hidden="1" customHeight="1" x14ac:dyDescent="0.15">
      <c r="A40" s="1"/>
      <c r="B40" s="1"/>
      <c r="C40" s="19"/>
      <c r="D40" s="19"/>
      <c r="F40" s="189">
        <f>入力用!C7</f>
        <v>0</v>
      </c>
      <c r="G40" s="190"/>
      <c r="H40" s="21" t="s">
        <v>43</v>
      </c>
      <c r="I40" s="183" t="str">
        <f>IF(LEN(TRIM(入力用!C12))&lt;=4,SUBSTITUTE(DBCS(TRIM(入力用!C12)),"　","　　"),IF(LEN(TRIM(入力用!C12))&gt;=6,SUBSTITUTE(TRIM(DBCS(入力用!C12)),"　",""),DBCS(TRIM(入力用!C12))))</f>
        <v/>
      </c>
      <c r="J40" s="184"/>
      <c r="K40" s="184"/>
      <c r="L40" s="22" t="s">
        <v>41</v>
      </c>
    </row>
    <row r="41" spans="1:12" ht="15" thickTop="1" x14ac:dyDescent="0.15">
      <c r="A41" s="1"/>
      <c r="B41" s="1"/>
    </row>
    <row r="42" spans="1:12" x14ac:dyDescent="0.15">
      <c r="A42" s="1"/>
      <c r="B42" s="1"/>
    </row>
    <row r="43" spans="1:12" x14ac:dyDescent="0.15">
      <c r="A43" s="1"/>
      <c r="B43" s="1"/>
    </row>
    <row r="44" spans="1:12" x14ac:dyDescent="0.15">
      <c r="A44" s="1"/>
      <c r="B44" s="1"/>
    </row>
    <row r="45" spans="1:12" x14ac:dyDescent="0.15">
      <c r="A45" s="1"/>
      <c r="B45" s="1"/>
    </row>
    <row r="46" spans="1:12" x14ac:dyDescent="0.15">
      <c r="A46" s="1"/>
      <c r="B46" s="1"/>
    </row>
    <row r="47" spans="1:12" x14ac:dyDescent="0.15">
      <c r="A47" s="1"/>
      <c r="B47" s="1"/>
    </row>
    <row r="48" spans="1:12" x14ac:dyDescent="0.15">
      <c r="A48" s="1"/>
      <c r="B48" s="1"/>
    </row>
    <row r="49" spans="1:2" x14ac:dyDescent="0.15">
      <c r="A49" s="1"/>
      <c r="B49" s="1"/>
    </row>
    <row r="50" spans="1:2" x14ac:dyDescent="0.15">
      <c r="A50" s="1"/>
      <c r="B50" s="1"/>
    </row>
    <row r="51" spans="1:2" x14ac:dyDescent="0.15">
      <c r="A51" s="1"/>
      <c r="B51" s="1"/>
    </row>
    <row r="52" spans="1:2" x14ac:dyDescent="0.15">
      <c r="A52" s="1"/>
      <c r="B52" s="1"/>
    </row>
    <row r="53" spans="1:2" x14ac:dyDescent="0.15">
      <c r="A53" s="1"/>
      <c r="B53" s="1"/>
    </row>
    <row r="54" spans="1:2" x14ac:dyDescent="0.15">
      <c r="A54" s="1"/>
      <c r="B54" s="1"/>
    </row>
    <row r="55" spans="1:2" x14ac:dyDescent="0.15">
      <c r="A55" s="1"/>
      <c r="B55" s="1"/>
    </row>
    <row r="56" spans="1:2" x14ac:dyDescent="0.15">
      <c r="A56" s="1"/>
      <c r="B56" s="1"/>
    </row>
    <row r="57" spans="1:2" x14ac:dyDescent="0.15">
      <c r="A57" s="1"/>
      <c r="B57" s="1"/>
    </row>
    <row r="58" spans="1:2" x14ac:dyDescent="0.15">
      <c r="A58" s="1"/>
      <c r="B58" s="1"/>
    </row>
    <row r="59" spans="1:2" x14ac:dyDescent="0.15">
      <c r="A59" s="1"/>
      <c r="B59" s="1"/>
    </row>
    <row r="60" spans="1:2" x14ac:dyDescent="0.15">
      <c r="A60" s="1"/>
      <c r="B60" s="1"/>
    </row>
    <row r="61" spans="1:2" x14ac:dyDescent="0.15">
      <c r="A61" s="1"/>
      <c r="B61" s="1"/>
    </row>
    <row r="62" spans="1:2" x14ac:dyDescent="0.15">
      <c r="A62" s="1"/>
      <c r="B62" s="1"/>
    </row>
    <row r="63" spans="1:2" x14ac:dyDescent="0.15">
      <c r="A63" s="1"/>
      <c r="B63" s="1"/>
    </row>
    <row r="64" spans="1:2" x14ac:dyDescent="0.15">
      <c r="A64" s="1"/>
      <c r="B64" s="1"/>
    </row>
    <row r="65" spans="1:2" x14ac:dyDescent="0.15">
      <c r="A65" s="1"/>
      <c r="B65" s="1"/>
    </row>
    <row r="66" spans="1:2" x14ac:dyDescent="0.15">
      <c r="A66" s="1"/>
      <c r="B66" s="1"/>
    </row>
    <row r="67" spans="1:2" x14ac:dyDescent="0.15">
      <c r="A67" s="1"/>
      <c r="B67" s="1"/>
    </row>
    <row r="68" spans="1:2" x14ac:dyDescent="0.15">
      <c r="A68" s="1"/>
      <c r="B68" s="1"/>
    </row>
    <row r="69" spans="1:2" x14ac:dyDescent="0.15">
      <c r="A69" s="1"/>
      <c r="B69" s="1"/>
    </row>
    <row r="70" spans="1:2" x14ac:dyDescent="0.15">
      <c r="A70" s="1"/>
      <c r="B70" s="1"/>
    </row>
    <row r="71" spans="1:2" x14ac:dyDescent="0.15">
      <c r="A71" s="1"/>
      <c r="B71" s="1"/>
    </row>
    <row r="72" spans="1:2" x14ac:dyDescent="0.15">
      <c r="A72" s="1"/>
      <c r="B72" s="1"/>
    </row>
    <row r="73" spans="1:2" x14ac:dyDescent="0.15">
      <c r="A73" s="1"/>
      <c r="B73" s="1"/>
    </row>
    <row r="74" spans="1:2" x14ac:dyDescent="0.15">
      <c r="A74" s="1"/>
      <c r="B74" s="1"/>
    </row>
    <row r="75" spans="1:2" x14ac:dyDescent="0.15">
      <c r="A75" s="1"/>
      <c r="B75" s="1"/>
    </row>
    <row r="76" spans="1:2" x14ac:dyDescent="0.15">
      <c r="A76" s="1"/>
      <c r="B76" s="1"/>
    </row>
    <row r="77" spans="1:2" x14ac:dyDescent="0.15">
      <c r="A77" s="1"/>
      <c r="B77" s="1"/>
    </row>
    <row r="78" spans="1:2" x14ac:dyDescent="0.15">
      <c r="A78" s="1"/>
      <c r="B78" s="1"/>
    </row>
    <row r="79" spans="1:2" x14ac:dyDescent="0.15">
      <c r="A79" s="1"/>
      <c r="B79" s="1"/>
    </row>
    <row r="80" spans="1:2" x14ac:dyDescent="0.15">
      <c r="A80" s="1"/>
      <c r="B80" s="1"/>
    </row>
    <row r="81" spans="1:2" x14ac:dyDescent="0.15">
      <c r="A81" s="1"/>
      <c r="B81" s="1"/>
    </row>
    <row r="82" spans="1:2" x14ac:dyDescent="0.15">
      <c r="A82" s="1"/>
      <c r="B82" s="1"/>
    </row>
    <row r="83" spans="1:2" x14ac:dyDescent="0.15">
      <c r="A83" s="1"/>
      <c r="B83" s="1"/>
    </row>
    <row r="84" spans="1:2" x14ac:dyDescent="0.15">
      <c r="A84" s="1"/>
      <c r="B84" s="1"/>
    </row>
    <row r="85" spans="1:2" x14ac:dyDescent="0.15">
      <c r="A85" s="1"/>
      <c r="B85" s="1"/>
    </row>
    <row r="86" spans="1:2" x14ac:dyDescent="0.15">
      <c r="A86" s="1"/>
      <c r="B86" s="1"/>
    </row>
    <row r="87" spans="1:2" x14ac:dyDescent="0.15">
      <c r="A87" s="1"/>
      <c r="B87" s="1"/>
    </row>
    <row r="88" spans="1:2" x14ac:dyDescent="0.15">
      <c r="A88" s="1"/>
      <c r="B88" s="1"/>
    </row>
    <row r="89" spans="1:2" x14ac:dyDescent="0.15">
      <c r="A89" s="1"/>
      <c r="B89" s="1"/>
    </row>
  </sheetData>
  <sheetProtection formatRows="0"/>
  <mergeCells count="85">
    <mergeCell ref="K28:L28"/>
    <mergeCell ref="K29:L29"/>
    <mergeCell ref="K30:L30"/>
    <mergeCell ref="K31:L31"/>
    <mergeCell ref="H13:J13"/>
    <mergeCell ref="H15:J15"/>
    <mergeCell ref="H14:J14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F33:L33"/>
    <mergeCell ref="E35:K35"/>
    <mergeCell ref="C37:F37"/>
    <mergeCell ref="C38:H38"/>
    <mergeCell ref="F40:G40"/>
    <mergeCell ref="I40:K40"/>
    <mergeCell ref="F29:G29"/>
    <mergeCell ref="F30:G30"/>
    <mergeCell ref="F31:G31"/>
    <mergeCell ref="H29:J29"/>
    <mergeCell ref="H30:J30"/>
    <mergeCell ref="H31:J31"/>
    <mergeCell ref="F26:G26"/>
    <mergeCell ref="F27:G27"/>
    <mergeCell ref="F28:G28"/>
    <mergeCell ref="H26:J26"/>
    <mergeCell ref="H27:J27"/>
    <mergeCell ref="H28:J28"/>
    <mergeCell ref="F23:G23"/>
    <mergeCell ref="F24:G24"/>
    <mergeCell ref="F25:G25"/>
    <mergeCell ref="H25:J25"/>
    <mergeCell ref="F20:G20"/>
    <mergeCell ref="F21:G21"/>
    <mergeCell ref="F22:G22"/>
    <mergeCell ref="F17:G17"/>
    <mergeCell ref="F18:G18"/>
    <mergeCell ref="F19:G19"/>
    <mergeCell ref="F14:G14"/>
    <mergeCell ref="F15:G15"/>
    <mergeCell ref="F16:G16"/>
    <mergeCell ref="E7:G7"/>
    <mergeCell ref="I7:L7"/>
    <mergeCell ref="C8:D8"/>
    <mergeCell ref="E8:F8"/>
    <mergeCell ref="G8:L8"/>
    <mergeCell ref="E9:F9"/>
    <mergeCell ref="E10:F10"/>
    <mergeCell ref="E11:F11"/>
    <mergeCell ref="E12:F12"/>
    <mergeCell ref="F13:G13"/>
    <mergeCell ref="C9:D9"/>
    <mergeCell ref="C10:D10"/>
    <mergeCell ref="C11:D11"/>
    <mergeCell ref="C12:D12"/>
    <mergeCell ref="C6:D6"/>
    <mergeCell ref="C7:D7"/>
    <mergeCell ref="E6:G6"/>
    <mergeCell ref="I6:L6"/>
    <mergeCell ref="C1:K1"/>
    <mergeCell ref="C3:L3"/>
    <mergeCell ref="C4:L4"/>
    <mergeCell ref="C5:G5"/>
    <mergeCell ref="I5:L5"/>
  </mergeCells>
  <phoneticPr fontId="1"/>
  <dataValidations count="1">
    <dataValidation type="list" operator="lessThanOrEqual" allowBlank="1" showInputMessage="1" showErrorMessage="1" sqref="L1" xr:uid="{3E45AFE0-52A9-4FDE-9567-AEA711DBC44D}">
      <formula1>"県大会用,郡市予選用"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rowBreaks count="1" manualBreakCount="1">
    <brk id="4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入力用</vt:lpstr>
      <vt:lpstr>参加申込書</vt:lpstr>
      <vt:lpstr>選手交代カード</vt:lpstr>
      <vt:lpstr>大会名など</vt:lpstr>
      <vt:lpstr>プロ</vt:lpstr>
      <vt:lpstr>プロ用</vt:lpstr>
      <vt:lpstr>プロ!Print_Area</vt:lpstr>
      <vt:lpstr>プロ用!Print_Area</vt:lpstr>
      <vt:lpstr>参加申込書!Print_Area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M.KIMOTO</dc:creator>
  <cp:lastModifiedBy>サッカー競技部 石川県中体連</cp:lastModifiedBy>
  <cp:lastPrinted>2017-10-02T02:51:14Z</cp:lastPrinted>
  <dcterms:created xsi:type="dcterms:W3CDTF">2002-11-20T15:58:45Z</dcterms:created>
  <dcterms:modified xsi:type="dcterms:W3CDTF">2024-09-06T08:26:41Z</dcterms:modified>
</cp:coreProperties>
</file>