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\2025県中体連\R7\5.県新人\要項・申込データ\"/>
    </mc:Choice>
  </mc:AlternateContent>
  <xr:revisionPtr revIDLastSave="0" documentId="13_ncr:1_{D35CF91E-0518-4F8B-BD71-93E3179899B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用" sheetId="1" r:id="rId1"/>
    <sheet name="参加申込書" sheetId="2" r:id="rId2"/>
    <sheet name="選手交代カード" sheetId="9" r:id="rId3"/>
    <sheet name="大会名など" sheetId="3" r:id="rId4"/>
    <sheet name="プロ" sheetId="10" state="hidden" r:id="rId5"/>
    <sheet name="プロ用" sheetId="11" r:id="rId6"/>
  </sheets>
  <definedNames>
    <definedName name="_xlnm.Print_Area" localSheetId="4">プロ!$A$3:$L$40</definedName>
    <definedName name="_xlnm.Print_Area" localSheetId="5">プロ用!$A$5:$L$33</definedName>
    <definedName name="_xlnm.Print_Area" localSheetId="1">参加申込書!$A$3:$L$40</definedName>
    <definedName name="_xlnm.Print_Area">参加申込書!$C$3:$L$40</definedName>
  </definedNames>
  <calcPr calcId="191029"/>
</workbook>
</file>

<file path=xl/calcChain.xml><?xml version="1.0" encoding="utf-8"?>
<calcChain xmlns="http://schemas.openxmlformats.org/spreadsheetml/2006/main">
  <c r="K31" i="11" l="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4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I40" i="11" l="1"/>
  <c r="F40" i="11"/>
  <c r="C38" i="11"/>
  <c r="C37" i="11"/>
  <c r="E35" i="11"/>
  <c r="F33" i="11"/>
  <c r="N31" i="11"/>
  <c r="H31" i="11"/>
  <c r="F31" i="11"/>
  <c r="E31" i="11"/>
  <c r="C31" i="11"/>
  <c r="N30" i="11"/>
  <c r="H30" i="11"/>
  <c r="F30" i="11"/>
  <c r="E30" i="11"/>
  <c r="C30" i="11"/>
  <c r="N29" i="11"/>
  <c r="H29" i="11"/>
  <c r="F29" i="11"/>
  <c r="E29" i="11"/>
  <c r="C29" i="11"/>
  <c r="N28" i="11"/>
  <c r="H28" i="11"/>
  <c r="F28" i="11"/>
  <c r="E28" i="11"/>
  <c r="C28" i="11"/>
  <c r="N27" i="11"/>
  <c r="H27" i="11"/>
  <c r="F27" i="11"/>
  <c r="E27" i="11"/>
  <c r="C27" i="11"/>
  <c r="N26" i="11"/>
  <c r="H26" i="11"/>
  <c r="F26" i="11"/>
  <c r="E26" i="11"/>
  <c r="C26" i="11"/>
  <c r="N25" i="11"/>
  <c r="H25" i="11"/>
  <c r="F25" i="11"/>
  <c r="E25" i="11"/>
  <c r="C25" i="11"/>
  <c r="N24" i="11"/>
  <c r="H24" i="11"/>
  <c r="F24" i="11"/>
  <c r="E24" i="11"/>
  <c r="C24" i="11"/>
  <c r="N23" i="11"/>
  <c r="H23" i="11"/>
  <c r="F23" i="11"/>
  <c r="E23" i="11"/>
  <c r="C23" i="11"/>
  <c r="N22" i="11"/>
  <c r="H22" i="11"/>
  <c r="F22" i="11"/>
  <c r="E22" i="11"/>
  <c r="C22" i="11"/>
  <c r="N21" i="11"/>
  <c r="H21" i="11"/>
  <c r="F21" i="11"/>
  <c r="E21" i="11"/>
  <c r="C21" i="11"/>
  <c r="N20" i="11"/>
  <c r="H20" i="11"/>
  <c r="F20" i="11"/>
  <c r="E20" i="11"/>
  <c r="C20" i="11"/>
  <c r="N19" i="11"/>
  <c r="H19" i="11"/>
  <c r="F19" i="11"/>
  <c r="E19" i="11"/>
  <c r="C19" i="11"/>
  <c r="N18" i="11"/>
  <c r="H18" i="11"/>
  <c r="F18" i="11"/>
  <c r="E18" i="11"/>
  <c r="C18" i="11"/>
  <c r="N17" i="11"/>
  <c r="H17" i="11"/>
  <c r="F17" i="11"/>
  <c r="E17" i="11"/>
  <c r="C17" i="11"/>
  <c r="N16" i="11"/>
  <c r="H16" i="11"/>
  <c r="F16" i="11"/>
  <c r="E16" i="11"/>
  <c r="C16" i="11"/>
  <c r="N15" i="11"/>
  <c r="H15" i="11"/>
  <c r="F15" i="11"/>
  <c r="E15" i="11"/>
  <c r="C15" i="11"/>
  <c r="N14" i="11"/>
  <c r="H14" i="11"/>
  <c r="F14" i="11"/>
  <c r="E14" i="11"/>
  <c r="C14" i="11"/>
  <c r="L12" i="11"/>
  <c r="K12" i="11"/>
  <c r="J12" i="11"/>
  <c r="I12" i="11"/>
  <c r="G12" i="11"/>
  <c r="E12" i="11"/>
  <c r="L11" i="11"/>
  <c r="K11" i="11"/>
  <c r="J11" i="11"/>
  <c r="I11" i="11"/>
  <c r="G11" i="11"/>
  <c r="E11" i="11"/>
  <c r="L10" i="11"/>
  <c r="K10" i="11"/>
  <c r="J10" i="11"/>
  <c r="I10" i="11"/>
  <c r="G10" i="11"/>
  <c r="E10" i="11"/>
  <c r="G9" i="11"/>
  <c r="E9" i="11"/>
  <c r="G8" i="11"/>
  <c r="E8" i="11"/>
  <c r="E7" i="11"/>
  <c r="I6" i="11"/>
  <c r="E6" i="11"/>
  <c r="I5" i="11"/>
  <c r="H5" i="11"/>
  <c r="D11" i="2"/>
  <c r="D12" i="2"/>
  <c r="D10" i="2"/>
  <c r="C14" i="2"/>
  <c r="C9" i="1" l="1"/>
  <c r="I7" i="11" s="1"/>
  <c r="C37" i="2" l="1"/>
  <c r="G12" i="10" l="1"/>
  <c r="G11" i="10"/>
  <c r="G10" i="10"/>
  <c r="G9" i="10"/>
  <c r="G9" i="2"/>
  <c r="G10" i="2"/>
  <c r="I40" i="10"/>
  <c r="F40" i="10"/>
  <c r="C38" i="10"/>
  <c r="C37" i="10"/>
  <c r="E35" i="10"/>
  <c r="F33" i="10"/>
  <c r="N31" i="10"/>
  <c r="L31" i="10"/>
  <c r="K31" i="10"/>
  <c r="J31" i="10"/>
  <c r="H31" i="10"/>
  <c r="F31" i="10"/>
  <c r="E31" i="10"/>
  <c r="C31" i="10"/>
  <c r="N30" i="10"/>
  <c r="L30" i="10"/>
  <c r="K30" i="10"/>
  <c r="J30" i="10"/>
  <c r="H30" i="10"/>
  <c r="F30" i="10"/>
  <c r="E30" i="10"/>
  <c r="C30" i="10"/>
  <c r="N29" i="10"/>
  <c r="L29" i="10"/>
  <c r="K29" i="10"/>
  <c r="J29" i="10"/>
  <c r="H29" i="10"/>
  <c r="F29" i="10"/>
  <c r="E29" i="10"/>
  <c r="C29" i="10"/>
  <c r="N28" i="10"/>
  <c r="L28" i="10"/>
  <c r="K28" i="10"/>
  <c r="J28" i="10"/>
  <c r="H28" i="10"/>
  <c r="F28" i="10"/>
  <c r="E28" i="10"/>
  <c r="C28" i="10"/>
  <c r="N27" i="10"/>
  <c r="L27" i="10"/>
  <c r="K27" i="10"/>
  <c r="J27" i="10"/>
  <c r="H27" i="10"/>
  <c r="F27" i="10"/>
  <c r="E27" i="10"/>
  <c r="C27" i="10"/>
  <c r="N26" i="10"/>
  <c r="L26" i="10"/>
  <c r="K26" i="10"/>
  <c r="J26" i="10"/>
  <c r="H26" i="10"/>
  <c r="F26" i="10"/>
  <c r="E26" i="10"/>
  <c r="C26" i="10"/>
  <c r="N25" i="10"/>
  <c r="L25" i="10"/>
  <c r="K25" i="10"/>
  <c r="J25" i="10"/>
  <c r="H25" i="10"/>
  <c r="F25" i="10"/>
  <c r="E25" i="10"/>
  <c r="C25" i="10"/>
  <c r="N24" i="10"/>
  <c r="L24" i="10"/>
  <c r="K24" i="10"/>
  <c r="J24" i="10"/>
  <c r="H24" i="10"/>
  <c r="F24" i="10"/>
  <c r="E24" i="10"/>
  <c r="C24" i="10"/>
  <c r="N23" i="10"/>
  <c r="L23" i="10"/>
  <c r="K23" i="10"/>
  <c r="J23" i="10"/>
  <c r="H23" i="10"/>
  <c r="F23" i="10"/>
  <c r="E23" i="10"/>
  <c r="C23" i="10"/>
  <c r="N22" i="10"/>
  <c r="L22" i="10"/>
  <c r="K22" i="10"/>
  <c r="J22" i="10"/>
  <c r="H22" i="10"/>
  <c r="F22" i="10"/>
  <c r="E22" i="10"/>
  <c r="C22" i="10"/>
  <c r="N21" i="10"/>
  <c r="L21" i="10"/>
  <c r="K21" i="10"/>
  <c r="J21" i="10"/>
  <c r="H21" i="10"/>
  <c r="F21" i="10"/>
  <c r="E21" i="10"/>
  <c r="C21" i="10"/>
  <c r="N20" i="10"/>
  <c r="L20" i="10"/>
  <c r="K20" i="10"/>
  <c r="J20" i="10"/>
  <c r="H20" i="10"/>
  <c r="F20" i="10"/>
  <c r="E20" i="10"/>
  <c r="C20" i="10"/>
  <c r="N19" i="10"/>
  <c r="L19" i="10"/>
  <c r="K19" i="10"/>
  <c r="J19" i="10"/>
  <c r="H19" i="10"/>
  <c r="F19" i="10"/>
  <c r="E19" i="10"/>
  <c r="C19" i="10"/>
  <c r="N18" i="10"/>
  <c r="L18" i="10"/>
  <c r="K18" i="10"/>
  <c r="J18" i="10"/>
  <c r="H18" i="10"/>
  <c r="F18" i="10"/>
  <c r="E18" i="10"/>
  <c r="C18" i="10"/>
  <c r="N17" i="10"/>
  <c r="L17" i="10"/>
  <c r="K17" i="10"/>
  <c r="J17" i="10"/>
  <c r="H17" i="10"/>
  <c r="F17" i="10"/>
  <c r="E17" i="10"/>
  <c r="C17" i="10"/>
  <c r="N16" i="10"/>
  <c r="L16" i="10"/>
  <c r="K16" i="10"/>
  <c r="J16" i="10"/>
  <c r="H16" i="10"/>
  <c r="F16" i="10"/>
  <c r="E16" i="10"/>
  <c r="C16" i="10"/>
  <c r="N15" i="10"/>
  <c r="L15" i="10"/>
  <c r="K15" i="10"/>
  <c r="J15" i="10"/>
  <c r="H15" i="10"/>
  <c r="F15" i="10"/>
  <c r="E15" i="10"/>
  <c r="C15" i="10"/>
  <c r="N14" i="10"/>
  <c r="L14" i="10"/>
  <c r="K14" i="10"/>
  <c r="J14" i="10"/>
  <c r="H14" i="10"/>
  <c r="F14" i="10"/>
  <c r="E14" i="10"/>
  <c r="C14" i="10"/>
  <c r="L12" i="10"/>
  <c r="K12" i="10"/>
  <c r="J12" i="10"/>
  <c r="I12" i="10"/>
  <c r="E12" i="10"/>
  <c r="L11" i="10"/>
  <c r="K11" i="10"/>
  <c r="J11" i="10"/>
  <c r="I11" i="10"/>
  <c r="E11" i="10"/>
  <c r="L10" i="10"/>
  <c r="K10" i="10"/>
  <c r="J10" i="10"/>
  <c r="I10" i="10"/>
  <c r="E10" i="10"/>
  <c r="E9" i="10"/>
  <c r="G8" i="10"/>
  <c r="E8" i="10"/>
  <c r="E7" i="10"/>
  <c r="I6" i="10"/>
  <c r="E6" i="10"/>
  <c r="I5" i="10"/>
  <c r="H5" i="10"/>
  <c r="C38" i="2"/>
  <c r="H5" i="2"/>
  <c r="I5" i="2"/>
  <c r="E3" i="1"/>
  <c r="C5" i="11" s="1"/>
  <c r="I7" i="10"/>
  <c r="B2" i="3"/>
  <c r="BC150" i="9"/>
  <c r="BH117" i="9"/>
  <c r="I150" i="9"/>
  <c r="N117" i="9"/>
  <c r="BC96" i="9"/>
  <c r="BH63" i="9"/>
  <c r="I96" i="9"/>
  <c r="N63" i="9"/>
  <c r="BC42" i="9"/>
  <c r="BH9" i="9"/>
  <c r="I42" i="9"/>
  <c r="N9" i="9"/>
  <c r="G11" i="2"/>
  <c r="E11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F14" i="2"/>
  <c r="E14" i="2"/>
  <c r="H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E12" i="2"/>
  <c r="M2" i="1"/>
  <c r="E35" i="2"/>
  <c r="C21" i="1"/>
  <c r="L24" i="1"/>
  <c r="E6" i="2"/>
  <c r="I12" i="2"/>
  <c r="I6" i="2"/>
  <c r="F33" i="2"/>
  <c r="C23" i="1"/>
  <c r="C24" i="1"/>
  <c r="C22" i="1"/>
  <c r="I40" i="2"/>
  <c r="E9" i="2"/>
  <c r="F40" i="2"/>
  <c r="E10" i="2"/>
  <c r="E7" i="2"/>
  <c r="E8" i="2"/>
  <c r="G8" i="2"/>
  <c r="G12" i="2"/>
  <c r="I10" i="2"/>
  <c r="J10" i="2"/>
  <c r="K10" i="2"/>
  <c r="L10" i="2"/>
  <c r="I11" i="2"/>
  <c r="J11" i="2"/>
  <c r="K11" i="2"/>
  <c r="L11" i="2"/>
  <c r="J12" i="2"/>
  <c r="K12" i="2"/>
  <c r="L12" i="2"/>
  <c r="I7" i="2"/>
  <c r="C3" i="2" l="1"/>
  <c r="C3" i="11"/>
  <c r="C5" i="2"/>
  <c r="C5" i="10"/>
  <c r="C3" i="10"/>
</calcChain>
</file>

<file path=xl/sharedStrings.xml><?xml version="1.0" encoding="utf-8"?>
<sst xmlns="http://schemas.openxmlformats.org/spreadsheetml/2006/main" count="280" uniqueCount="125">
  <si>
    <t>学校名</t>
  </si>
  <si>
    <t>ＴＥＬ</t>
  </si>
  <si>
    <t>ＦＡＸ</t>
  </si>
  <si>
    <t>郵便番号</t>
  </si>
  <si>
    <t>学校住所</t>
  </si>
  <si>
    <t>校長</t>
  </si>
  <si>
    <t>引率責任者</t>
  </si>
  <si>
    <t>監督</t>
  </si>
  <si>
    <t>コーチ</t>
  </si>
  <si>
    <t>マネージャー</t>
  </si>
  <si>
    <t>ユニフォーム</t>
  </si>
  <si>
    <t>シャツ</t>
  </si>
  <si>
    <t>ＦＰ正</t>
  </si>
  <si>
    <t>-</t>
  </si>
  <si>
    <t>ＦＰ副</t>
  </si>
  <si>
    <t>ＧＫ正</t>
  </si>
  <si>
    <t>ＧＫ副</t>
  </si>
  <si>
    <t>選手氏名</t>
  </si>
  <si>
    <t>学年</t>
  </si>
  <si>
    <t>身長</t>
  </si>
  <si>
    <t>体重</t>
  </si>
  <si>
    <t>⑥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</si>
  <si>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</si>
  <si>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</si>
  <si>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</si>
  <si>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</si>
  <si>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</si>
  <si>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</si>
  <si>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</si>
  <si>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</si>
  <si>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</si>
  <si>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</si>
  <si>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</si>
  <si>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</si>
  <si>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　背番号　(主将○印)</t>
  </si>
  <si>
    <t>上記の者は健康診断を受けた結果、異常がないので本大会に出場することを認めます。</t>
  </si>
  <si>
    <t>ﾎﾟｼﾞｼｮﾝ</t>
  </si>
  <si>
    <t>Ｆ Ｐ 正</t>
  </si>
  <si>
    <t>Ｆ Ｐ 副</t>
  </si>
  <si>
    <t>Ｇ Ｋ 正</t>
  </si>
  <si>
    <t>Ｇ Ｋ 副</t>
  </si>
  <si>
    <t>印</t>
  </si>
  <si>
    <t>中学校</t>
    <rPh sb="0" eb="3">
      <t>チュウガッコウ</t>
    </rPh>
    <phoneticPr fontId="1"/>
  </si>
  <si>
    <t>中学校長</t>
    <rPh sb="0" eb="4">
      <t>チュウガッコウチョウ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</si>
  <si>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</si>
  <si>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</si>
  <si>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</si>
  <si>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</si>
  <si>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</si>
  <si>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 xml:space="preserve"> チーム紹介</t>
    <rPh sb="4" eb="6">
      <t>ショウカイ</t>
    </rPh>
    <phoneticPr fontId="1"/>
  </si>
  <si>
    <t>ふりがな（全角）</t>
    <rPh sb="5" eb="7">
      <t>ゼンカク</t>
    </rPh>
    <phoneticPr fontId="1"/>
  </si>
  <si>
    <t>主将に
１を入力</t>
    <phoneticPr fontId="1"/>
  </si>
  <si>
    <t>大会名</t>
    <rPh sb="0" eb="3">
      <t>タイカイメイ</t>
    </rPh>
    <phoneticPr fontId="1"/>
  </si>
  <si>
    <t>申込書提出先</t>
    <rPh sb="0" eb="3">
      <t>モウシコミショ</t>
    </rPh>
    <rPh sb="3" eb="6">
      <t>テイシュツサキ</t>
    </rPh>
    <phoneticPr fontId="1"/>
  </si>
  <si>
    <t>石川県中学校体育連盟会長</t>
    <rPh sb="0" eb="3">
      <t>イシカワケン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phoneticPr fontId="1"/>
  </si>
  <si>
    <t>郡市名</t>
    <rPh sb="0" eb="2">
      <t>グンシ</t>
    </rPh>
    <rPh sb="2" eb="3">
      <t>メイ</t>
    </rPh>
    <phoneticPr fontId="1"/>
  </si>
  <si>
    <t>予選大会</t>
    <rPh sb="0" eb="2">
      <t>ヨセン</t>
    </rPh>
    <rPh sb="2" eb="4">
      <t>タイカイ</t>
    </rPh>
    <phoneticPr fontId="1"/>
  </si>
  <si>
    <t>チーム紹介
（プログラム用）</t>
    <rPh sb="12" eb="13">
      <t>ヨウ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</si>
  <si>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</si>
  <si>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</si>
  <si>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 xml:space="preserve"> ふ り が な </t>
    <phoneticPr fontId="1"/>
  </si>
  <si>
    <t>Ｔ　Ｅ　Ｌ</t>
    <phoneticPr fontId="1"/>
  </si>
  <si>
    <t>学　校　名</t>
    <phoneticPr fontId="1"/>
  </si>
  <si>
    <t>Ｆ　Ａ　Ｘ</t>
    <phoneticPr fontId="1"/>
  </si>
  <si>
    <t>所　在　地</t>
    <phoneticPr fontId="1"/>
  </si>
  <si>
    <t>監　　督</t>
    <phoneticPr fontId="1"/>
  </si>
  <si>
    <t>コ　ー　チ</t>
    <phoneticPr fontId="1"/>
  </si>
  <si>
    <t>選手氏名</t>
    <phoneticPr fontId="1"/>
  </si>
  <si>
    <t>（ふりがな）</t>
    <phoneticPr fontId="1"/>
  </si>
  <si>
    <t>学　年</t>
    <phoneticPr fontId="1"/>
  </si>
  <si>
    <t>身　長</t>
    <phoneticPr fontId="1"/>
  </si>
  <si>
    <t>体　重</t>
    <phoneticPr fontId="1"/>
  </si>
  <si>
    <t>※</t>
    <phoneticPr fontId="1"/>
  </si>
  <si>
    <t>誕生日
(北信越用)</t>
    <rPh sb="0" eb="3">
      <t>タンジョウビ</t>
    </rPh>
    <rPh sb="5" eb="6">
      <t>ホク</t>
    </rPh>
    <rPh sb="6" eb="8">
      <t>シンエツ</t>
    </rPh>
    <rPh sb="8" eb="9">
      <t>ヨウ</t>
    </rPh>
    <phoneticPr fontId="1"/>
  </si>
  <si>
    <t>位置</t>
    <rPh sb="0" eb="2">
      <t>イチ</t>
    </rPh>
    <phoneticPr fontId="1"/>
  </si>
  <si>
    <t>番号</t>
    <rPh sb="0" eb="2">
      <t>バンゴウ</t>
    </rPh>
    <phoneticPr fontId="1"/>
  </si>
  <si>
    <t>選手交代カード</t>
    <rPh sb="0" eb="2">
      <t>センシュ</t>
    </rPh>
    <rPh sb="2" eb="4">
      <t>コウタイ</t>
    </rPh>
    <phoneticPr fontId="1"/>
  </si>
  <si>
    <t>チーム名</t>
    <phoneticPr fontId="24"/>
  </si>
  <si>
    <t>入る選手(IN)</t>
    <phoneticPr fontId="24"/>
  </si>
  <si>
    <t>番
号</t>
    <rPh sb="0" eb="1">
      <t>バン</t>
    </rPh>
    <rPh sb="2" eb="3">
      <t>ゴウ</t>
    </rPh>
    <phoneticPr fontId="1"/>
  </si>
  <si>
    <t>氏
名</t>
    <phoneticPr fontId="24"/>
  </si>
  <si>
    <t>出る選手(OUT)</t>
    <phoneticPr fontId="24"/>
  </si>
  <si>
    <t>監督
署名</t>
    <phoneticPr fontId="24"/>
  </si>
  <si>
    <t>小松市</t>
    <rPh sb="0" eb="3">
      <t>コマツシ</t>
    </rPh>
    <phoneticPr fontId="1"/>
  </si>
  <si>
    <t>能登地区中学校体育連盟会長</t>
    <rPh sb="0" eb="2">
      <t>ノト</t>
    </rPh>
    <rPh sb="2" eb="4">
      <t>チク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phoneticPr fontId="1"/>
  </si>
  <si>
    <t>河北郡市中学校新人サッカー大会</t>
    <rPh sb="0" eb="2">
      <t>カホク</t>
    </rPh>
    <rPh sb="2" eb="3">
      <t>グン</t>
    </rPh>
    <rPh sb="3" eb="4">
      <t>シ</t>
    </rPh>
    <rPh sb="4" eb="7">
      <t>チュウガッコウ</t>
    </rPh>
    <rPh sb="7" eb="9">
      <t>シンジン</t>
    </rPh>
    <rPh sb="13" eb="15">
      <t>タイカイ</t>
    </rPh>
    <phoneticPr fontId="1"/>
  </si>
  <si>
    <t>河北郡市中学校体育連盟会長</t>
    <rPh sb="0" eb="2">
      <t>カホク</t>
    </rPh>
    <rPh sb="2" eb="4">
      <t>グンシ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phoneticPr fontId="1"/>
  </si>
  <si>
    <t>金沢市中学校新人サッカー大会</t>
    <rPh sb="0" eb="3">
      <t>カナザワシ</t>
    </rPh>
    <rPh sb="3" eb="6">
      <t>チュウガッコウ</t>
    </rPh>
    <rPh sb="6" eb="8">
      <t>シンジン</t>
    </rPh>
    <rPh sb="12" eb="14">
      <t>タイカイ</t>
    </rPh>
    <phoneticPr fontId="1"/>
  </si>
  <si>
    <t>金沢市中学校体育連盟会長</t>
    <rPh sb="0" eb="3">
      <t>カナザワシ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phoneticPr fontId="1"/>
  </si>
  <si>
    <t>金沢市</t>
    <rPh sb="0" eb="3">
      <t>カナザワシ</t>
    </rPh>
    <phoneticPr fontId="1"/>
  </si>
  <si>
    <t>小松市中学校新人サッカー大会</t>
    <rPh sb="0" eb="3">
      <t>コマツシ</t>
    </rPh>
    <rPh sb="3" eb="6">
      <t>チュウガッコウ</t>
    </rPh>
    <rPh sb="6" eb="8">
      <t>シンジン</t>
    </rPh>
    <rPh sb="12" eb="14">
      <t>タイカイ</t>
    </rPh>
    <phoneticPr fontId="1"/>
  </si>
  <si>
    <t>小松市中学校体育連盟会長</t>
    <rPh sb="0" eb="2">
      <t>コマツ</t>
    </rPh>
    <rPh sb="2" eb="3">
      <t>シ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phoneticPr fontId="1"/>
  </si>
  <si>
    <t>能登地区</t>
    <rPh sb="0" eb="2">
      <t>ノト</t>
    </rPh>
    <rPh sb="2" eb="4">
      <t>チク</t>
    </rPh>
    <phoneticPr fontId="1"/>
  </si>
  <si>
    <t>能美郡市中学校新人サッカー大会</t>
    <rPh sb="0" eb="2">
      <t>ノミ</t>
    </rPh>
    <rPh sb="2" eb="3">
      <t>グン</t>
    </rPh>
    <rPh sb="3" eb="4">
      <t>シ</t>
    </rPh>
    <rPh sb="4" eb="7">
      <t>チュウガッコウ</t>
    </rPh>
    <rPh sb="7" eb="9">
      <t>シンジン</t>
    </rPh>
    <rPh sb="13" eb="15">
      <t>タイカイ</t>
    </rPh>
    <phoneticPr fontId="1"/>
  </si>
  <si>
    <t>能美郡市中学校体育連盟会長</t>
    <rPh sb="0" eb="2">
      <t>ノミ</t>
    </rPh>
    <rPh sb="2" eb="4">
      <t>グンシ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phoneticPr fontId="1"/>
  </si>
  <si>
    <t>予選順位</t>
    <rPh sb="0" eb="2">
      <t>ヨセン</t>
    </rPh>
    <phoneticPr fontId="1"/>
  </si>
  <si>
    <t>ブロック</t>
    <phoneticPr fontId="1"/>
  </si>
  <si>
    <t>位</t>
    <phoneticPr fontId="1"/>
  </si>
  <si>
    <t>ふりがな</t>
    <phoneticPr fontId="1"/>
  </si>
  <si>
    <t>ちゅうがっこう</t>
    <phoneticPr fontId="1"/>
  </si>
  <si>
    <t>能美郡市</t>
    <rPh sb="0" eb="2">
      <t>ノミ</t>
    </rPh>
    <rPh sb="2" eb="3">
      <t>グン</t>
    </rPh>
    <rPh sb="3" eb="4">
      <t>シ</t>
    </rPh>
    <phoneticPr fontId="1"/>
  </si>
  <si>
    <t>石川県中学校新人サッカー大会（および各地区予選）申込書作成ファイル</t>
    <rPh sb="0" eb="3">
      <t>イシカワケン</t>
    </rPh>
    <rPh sb="3" eb="6">
      <t>チュウガッコウ</t>
    </rPh>
    <rPh sb="6" eb="8">
      <t>シンジン</t>
    </rPh>
    <rPh sb="12" eb="14">
      <t>タイカイ</t>
    </rPh>
    <rPh sb="18" eb="21">
      <t>カクチク</t>
    </rPh>
    <rPh sb="21" eb="23">
      <t>ヨセン</t>
    </rPh>
    <rPh sb="24" eb="27">
      <t>モウシコミショ</t>
    </rPh>
    <rPh sb="27" eb="29">
      <t>サクセイ</t>
    </rPh>
    <phoneticPr fontId="1"/>
  </si>
  <si>
    <t>白山・野々市中学校新人サッカー大会</t>
    <rPh sb="0" eb="2">
      <t>シラヤマ</t>
    </rPh>
    <rPh sb="3" eb="6">
      <t>ノノイチ</t>
    </rPh>
    <rPh sb="6" eb="9">
      <t>チュウガッコウ</t>
    </rPh>
    <rPh sb="9" eb="11">
      <t>シンジン</t>
    </rPh>
    <rPh sb="15" eb="17">
      <t>タイカイ</t>
    </rPh>
    <phoneticPr fontId="1"/>
  </si>
  <si>
    <t>白山・野々市中学校体育連盟会長</t>
    <rPh sb="0" eb="2">
      <t>シラヤマ</t>
    </rPh>
    <rPh sb="3" eb="6">
      <t>ノノイチ</t>
    </rPh>
    <rPh sb="6" eb="9">
      <t>チュウガッコウ</t>
    </rPh>
    <rPh sb="9" eb="11">
      <t>タイイク</t>
    </rPh>
    <rPh sb="11" eb="13">
      <t>レンメイ</t>
    </rPh>
    <rPh sb="13" eb="15">
      <t>カイチョウ</t>
    </rPh>
    <phoneticPr fontId="1"/>
  </si>
  <si>
    <t>白山・野々市</t>
    <rPh sb="0" eb="2">
      <t>シラヤマ</t>
    </rPh>
    <rPh sb="3" eb="6">
      <t>ノノイチ</t>
    </rPh>
    <phoneticPr fontId="1"/>
  </si>
  <si>
    <t>河北郡市</t>
    <rPh sb="0" eb="3">
      <t>カホクグン</t>
    </rPh>
    <rPh sb="3" eb="4">
      <t>シ</t>
    </rPh>
    <phoneticPr fontId="1"/>
  </si>
  <si>
    <t>全能登中学校新人サッカー大会</t>
    <rPh sb="0" eb="3">
      <t>ゼンノト</t>
    </rPh>
    <rPh sb="3" eb="6">
      <t>チュウガッコウ</t>
    </rPh>
    <rPh sb="6" eb="8">
      <t>シンジン</t>
    </rPh>
    <rPh sb="12" eb="14">
      <t>タイカイ</t>
    </rPh>
    <phoneticPr fontId="1"/>
  </si>
  <si>
    <t>申込書コード（県大会用、郡市予選用を選択）</t>
    <rPh sb="0" eb="3">
      <t>モウシコミショ</t>
    </rPh>
    <rPh sb="7" eb="10">
      <t>ケンタイカイ</t>
    </rPh>
    <rPh sb="10" eb="11">
      <t>ヨウ</t>
    </rPh>
    <rPh sb="12" eb="14">
      <t>グンシ</t>
    </rPh>
    <rPh sb="14" eb="16">
      <t>ヨセン</t>
    </rPh>
    <rPh sb="16" eb="17">
      <t>ヨウ</t>
    </rPh>
    <rPh sb="18" eb="20">
      <t>センタク</t>
    </rPh>
    <phoneticPr fontId="1"/>
  </si>
  <si>
    <t>県大会用</t>
  </si>
  <si>
    <t>県大会</t>
    <rPh sb="0" eb="3">
      <t>ケンタイカイ</t>
    </rPh>
    <phoneticPr fontId="1"/>
  </si>
  <si>
    <t>ショーツ</t>
    <phoneticPr fontId="1"/>
  </si>
  <si>
    <t>ソックス</t>
    <phoneticPr fontId="1"/>
  </si>
  <si>
    <t>ショーツ</t>
    <phoneticPr fontId="1"/>
  </si>
  <si>
    <t>シャツ</t>
    <phoneticPr fontId="1"/>
  </si>
  <si>
    <t>（教員、部活動指導員の別）</t>
    <rPh sb="4" eb="7">
      <t>ブカツドウ</t>
    </rPh>
    <rPh sb="7" eb="10">
      <t>シドウイン</t>
    </rPh>
    <phoneticPr fontId="1"/>
  </si>
  <si>
    <t>（教員、部活動指導員、生徒の別）</t>
    <rPh sb="4" eb="7">
      <t>ブカツドウ</t>
    </rPh>
    <rPh sb="7" eb="10">
      <t>シドウイン</t>
    </rPh>
    <phoneticPr fontId="1"/>
  </si>
  <si>
    <t>（一社）石川県サッカー協会・競技会実施委員会・３種部会</t>
    <rPh sb="1" eb="2">
      <t>1</t>
    </rPh>
    <rPh sb="2" eb="3">
      <t>シャ</t>
    </rPh>
    <rPh sb="4" eb="7">
      <t>イシカワケン</t>
    </rPh>
    <rPh sb="11" eb="13">
      <t>キョウカイ</t>
    </rPh>
    <rPh sb="14" eb="17">
      <t>キョウギカイ</t>
    </rPh>
    <rPh sb="17" eb="19">
      <t>ジッシ</t>
    </rPh>
    <rPh sb="19" eb="22">
      <t>イインカイ</t>
    </rPh>
    <rPh sb="24" eb="25">
      <t>シュ</t>
    </rPh>
    <rPh sb="25" eb="27">
      <t>ブカイ</t>
    </rPh>
    <phoneticPr fontId="1"/>
  </si>
  <si>
    <t>ベンチ
ｽﾀｯﾌの
優先順位</t>
    <rPh sb="10" eb="14">
      <t>ユウセンジュンイ</t>
    </rPh>
    <phoneticPr fontId="1"/>
  </si>
  <si>
    <t>　監　　督　</t>
    <phoneticPr fontId="1"/>
  </si>
  <si>
    <t>　コ　ー　チ　</t>
    <phoneticPr fontId="1"/>
  </si>
  <si>
    <t>マネージャー</t>
    <phoneticPr fontId="1"/>
  </si>
  <si>
    <t xml:space="preserve"> 引率責任者 </t>
    <phoneticPr fontId="1"/>
  </si>
  <si>
    <t>優先
順位</t>
    <rPh sb="0" eb="2">
      <t>ユウセン</t>
    </rPh>
    <rPh sb="3" eb="5">
      <t>ジュンイ</t>
    </rPh>
    <phoneticPr fontId="1"/>
  </si>
  <si>
    <t>（教員、部活動指導員、外部指導者の別）</t>
    <rPh sb="4" eb="7">
      <t>ブカツドウ</t>
    </rPh>
    <rPh sb="7" eb="10">
      <t>シドウイン</t>
    </rPh>
    <rPh sb="11" eb="13">
      <t>ガイブ</t>
    </rPh>
    <rPh sb="13" eb="16">
      <t>シドウシャ</t>
    </rPh>
    <phoneticPr fontId="1"/>
  </si>
  <si>
    <t>郡市予選用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</si>
</sst>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33">
    <font>
      <sz val="12"/>
      <name val="Arial"/>
      <family val="2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Arial"/>
      <family val="2"/>
    </font>
    <font>
      <b/>
      <u/>
      <sz val="10"/>
      <color indexed="10"/>
      <name val="HG丸ｺﾞｼｯｸM-PRO"/>
      <family val="3"/>
      <charset val="128"/>
    </font>
    <font>
      <b/>
      <u/>
      <sz val="10"/>
      <name val="HG丸ｺﾞｼｯｸM-PRO"/>
      <family val="3"/>
      <charset val="128"/>
    </font>
    <font>
      <sz val="10"/>
      <color indexed="9"/>
      <name val="HG丸ｺﾞｼｯｸM-PRO"/>
      <family val="3"/>
      <charset val="128"/>
    </font>
    <font>
      <b/>
      <u/>
      <sz val="10"/>
      <color indexed="45"/>
      <name val="HG丸ｺﾞｼｯｸM-PRO"/>
      <family val="3"/>
      <charset val="128"/>
    </font>
    <font>
      <sz val="12"/>
      <name val="ＭＳ Ｐゴシック"/>
      <family val="3"/>
      <charset val="128"/>
    </font>
    <font>
      <sz val="12"/>
      <color indexed="9"/>
      <name val="HG丸ｺﾞｼｯｸM-PRO"/>
      <family val="3"/>
      <charset val="128"/>
    </font>
    <font>
      <sz val="20"/>
      <name val="Arial"/>
      <family val="2"/>
    </font>
    <font>
      <sz val="12"/>
      <name val="Arial"/>
      <family val="2"/>
    </font>
    <font>
      <sz val="10"/>
      <color indexed="9"/>
      <name val="HG丸ｺﾞｼｯｸM-PRO"/>
      <family val="3"/>
      <charset val="128"/>
    </font>
    <font>
      <sz val="32"/>
      <name val="HG丸ｺﾞｼｯｸM-PRO"/>
      <family val="3"/>
      <charset val="128"/>
    </font>
    <font>
      <sz val="11"/>
      <name val="ＤＨＰ特太ゴシック体"/>
      <family val="3"/>
      <charset val="128"/>
    </font>
    <font>
      <sz val="11"/>
      <color indexed="0"/>
      <name val="ＤＨＰ特太ゴシック体"/>
      <family val="3"/>
      <charset val="128"/>
    </font>
    <font>
      <sz val="16"/>
      <name val="ＤＨＰ特太ゴシック体"/>
      <family val="3"/>
      <charset val="128"/>
    </font>
    <font>
      <sz val="11"/>
      <name val="ＭＳ Ｐゴシック"/>
      <family val="3"/>
      <charset val="128"/>
    </font>
    <font>
      <sz val="20"/>
      <name val="ＤＨＰ特太ゴシック体"/>
      <family val="3"/>
      <charset val="128"/>
    </font>
    <font>
      <b/>
      <sz val="20"/>
      <name val="HGP教科書体"/>
      <family val="1"/>
      <charset val="128"/>
    </font>
    <font>
      <b/>
      <i/>
      <u/>
      <sz val="18"/>
      <color indexed="9"/>
      <name val="HG丸ｺﾞｼｯｸM-PRO"/>
      <family val="3"/>
      <charset val="128"/>
    </font>
    <font>
      <i/>
      <sz val="20"/>
      <color indexed="9"/>
      <name val="HG丸ｺﾞｼｯｸM-PRO"/>
      <family val="3"/>
      <charset val="128"/>
    </font>
    <font>
      <i/>
      <sz val="20"/>
      <name val="Arial"/>
      <family val="2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9"/>
        <bgColor indexed="64"/>
      </patternFill>
    </fill>
  </fills>
  <borders count="100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/>
      <right style="medium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medium">
        <color indexed="8"/>
      </right>
      <top style="dotted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tted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tted">
        <color indexed="8"/>
      </left>
      <right style="double">
        <color indexed="8"/>
      </right>
      <top/>
      <bottom style="thin">
        <color indexed="8"/>
      </bottom>
      <diagonal/>
    </border>
    <border>
      <left style="dotted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52">
    <xf numFmtId="0" fontId="0" fillId="0" borderId="0" xfId="0"/>
    <xf numFmtId="176" fontId="2" fillId="0" borderId="0" xfId="0" applyNumberFormat="1" applyFont="1" applyProtection="1">
      <protection hidden="1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inden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2" fillId="0" borderId="18" xfId="0" applyFont="1" applyBorder="1"/>
    <xf numFmtId="0" fontId="9" fillId="2" borderId="0" xfId="0" applyFont="1" applyFill="1" applyAlignment="1">
      <alignment vertical="center" shrinkToFit="1"/>
    </xf>
    <xf numFmtId="0" fontId="2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/>
    </xf>
    <xf numFmtId="0" fontId="9" fillId="2" borderId="19" xfId="0" applyFont="1" applyFill="1" applyBorder="1"/>
    <xf numFmtId="0" fontId="2" fillId="2" borderId="0" xfId="0" applyFont="1" applyFill="1" applyAlignment="1">
      <alignment horizontal="center"/>
    </xf>
    <xf numFmtId="0" fontId="13" fillId="3" borderId="0" xfId="0" applyFont="1" applyFill="1" applyAlignment="1">
      <alignment vertical="center" shrinkToFit="1"/>
    </xf>
    <xf numFmtId="0" fontId="13" fillId="3" borderId="0" xfId="0" applyFont="1" applyFill="1" applyAlignment="1">
      <alignment horizontal="center" vertical="center" shrinkToFit="1"/>
    </xf>
    <xf numFmtId="0" fontId="2" fillId="4" borderId="20" xfId="0" applyFont="1" applyFill="1" applyBorder="1" applyAlignment="1" applyProtection="1">
      <alignment horizontal="center" vertical="center" shrinkToFit="1"/>
      <protection locked="0"/>
    </xf>
    <xf numFmtId="0" fontId="2" fillId="4" borderId="20" xfId="0" applyFont="1" applyFill="1" applyBorder="1" applyAlignment="1" applyProtection="1">
      <alignment vertical="center" shrinkToFit="1"/>
      <protection locked="0"/>
    </xf>
    <xf numFmtId="49" fontId="2" fillId="4" borderId="2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13" fillId="3" borderId="0" xfId="0" applyFont="1" applyFill="1" applyAlignment="1">
      <alignment horizontal="left" vertical="center" wrapText="1"/>
    </xf>
    <xf numFmtId="0" fontId="15" fillId="0" borderId="0" xfId="0" applyFont="1"/>
    <xf numFmtId="0" fontId="9" fillId="4" borderId="20" xfId="0" applyFont="1" applyFill="1" applyBorder="1" applyAlignment="1">
      <alignment horizontal="center" vertical="center"/>
    </xf>
    <xf numFmtId="0" fontId="11" fillId="2" borderId="0" xfId="0" applyFont="1" applyFill="1"/>
    <xf numFmtId="0" fontId="0" fillId="0" borderId="0" xfId="0" applyAlignment="1">
      <alignment vertical="center"/>
    </xf>
    <xf numFmtId="0" fontId="9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10" fillId="2" borderId="0" xfId="0" applyFont="1" applyFill="1" applyAlignment="1">
      <alignment vertical="center" shrinkToFit="1"/>
    </xf>
    <xf numFmtId="0" fontId="7" fillId="0" borderId="18" xfId="0" applyFont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2" fillId="2" borderId="0" xfId="0" applyFont="1" applyFill="1"/>
    <xf numFmtId="0" fontId="19" fillId="3" borderId="0" xfId="0" applyFont="1" applyFill="1" applyAlignment="1">
      <alignment vertical="center" shrinkToFit="1"/>
    </xf>
    <xf numFmtId="0" fontId="9" fillId="0" borderId="20" xfId="0" applyFont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shrinkToFit="1"/>
    </xf>
    <xf numFmtId="0" fontId="0" fillId="2" borderId="24" xfId="0" applyFill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25" xfId="0" applyFont="1" applyBorder="1"/>
    <xf numFmtId="0" fontId="21" fillId="0" borderId="0" xfId="0" applyFont="1"/>
    <xf numFmtId="0" fontId="21" fillId="0" borderId="26" xfId="0" applyFont="1" applyBorder="1"/>
    <xf numFmtId="0" fontId="21" fillId="0" borderId="27" xfId="0" applyFont="1" applyBorder="1"/>
    <xf numFmtId="0" fontId="22" fillId="0" borderId="0" xfId="0" applyFont="1" applyAlignment="1">
      <alignment horizontal="left" vertical="top"/>
    </xf>
    <xf numFmtId="0" fontId="22" fillId="0" borderId="28" xfId="0" applyFont="1" applyBorder="1" applyAlignment="1">
      <alignment horizontal="left" vertical="top"/>
    </xf>
    <xf numFmtId="0" fontId="22" fillId="0" borderId="27" xfId="0" applyFont="1" applyBorder="1" applyAlignment="1">
      <alignment horizontal="left" vertical="top"/>
    </xf>
    <xf numFmtId="0" fontId="21" fillId="0" borderId="28" xfId="0" applyFont="1" applyBorder="1"/>
    <xf numFmtId="0" fontId="22" fillId="0" borderId="0" xfId="0" applyFont="1" applyAlignment="1">
      <alignment horizontal="left" vertical="top" shrinkToFit="1"/>
    </xf>
    <xf numFmtId="0" fontId="22" fillId="0" borderId="26" xfId="0" applyFont="1" applyBorder="1" applyAlignment="1">
      <alignment horizontal="left" vertical="top"/>
    </xf>
    <xf numFmtId="0" fontId="22" fillId="0" borderId="25" xfId="0" applyFont="1" applyBorder="1" applyAlignment="1">
      <alignment horizontal="left" vertical="top"/>
    </xf>
    <xf numFmtId="0" fontId="9" fillId="2" borderId="0" xfId="0" applyFont="1" applyFill="1" applyAlignment="1">
      <alignment vertical="center"/>
    </xf>
    <xf numFmtId="0" fontId="18" fillId="2" borderId="0" xfId="0" applyFont="1" applyFill="1"/>
    <xf numFmtId="0" fontId="30" fillId="4" borderId="20" xfId="0" applyFont="1" applyFill="1" applyBorder="1" applyAlignment="1" applyProtection="1">
      <alignment horizontal="center" vertical="center" shrinkToFit="1"/>
      <protection locked="0"/>
    </xf>
    <xf numFmtId="0" fontId="31" fillId="2" borderId="0" xfId="0" applyFont="1" applyFill="1" applyAlignment="1">
      <alignment vertical="center" shrinkToFit="1"/>
    </xf>
    <xf numFmtId="0" fontId="30" fillId="2" borderId="0" xfId="0" applyFont="1" applyFill="1" applyAlignment="1">
      <alignment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5" fillId="0" borderId="5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9" fillId="0" borderId="88" xfId="0" applyFont="1" applyBorder="1"/>
    <xf numFmtId="0" fontId="5" fillId="0" borderId="47" xfId="0" applyFont="1" applyBorder="1" applyAlignment="1">
      <alignment vertical="center" shrinkToFit="1"/>
    </xf>
    <xf numFmtId="0" fontId="0" fillId="0" borderId="91" xfId="0" applyBorder="1" applyAlignment="1">
      <alignment horizontal="center" vertical="center" shrinkToFit="1"/>
    </xf>
    <xf numFmtId="0" fontId="0" fillId="0" borderId="92" xfId="0" applyBorder="1" applyAlignment="1">
      <alignment horizontal="center" vertical="center" shrinkToFit="1"/>
    </xf>
    <xf numFmtId="0" fontId="32" fillId="0" borderId="90" xfId="0" applyFont="1" applyBorder="1" applyAlignment="1">
      <alignment horizontal="center" vertical="center" wrapText="1" shrinkToFit="1"/>
    </xf>
    <xf numFmtId="0" fontId="7" fillId="0" borderId="93" xfId="0" applyFont="1" applyBorder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0" fontId="7" fillId="0" borderId="95" xfId="0" applyFont="1" applyBorder="1" applyAlignment="1">
      <alignment horizontal="center" vertical="center" shrinkToFit="1"/>
    </xf>
    <xf numFmtId="0" fontId="7" fillId="0" borderId="96" xfId="0" applyFont="1" applyBorder="1" applyAlignment="1">
      <alignment horizontal="center" vertical="center" shrinkToFit="1"/>
    </xf>
    <xf numFmtId="0" fontId="2" fillId="4" borderId="36" xfId="0" applyFont="1" applyFill="1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vertical="center" shrinkToFit="1"/>
    </xf>
    <xf numFmtId="0" fontId="9" fillId="2" borderId="19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4" borderId="36" xfId="0" applyFont="1" applyFill="1" applyBorder="1" applyAlignment="1" applyProtection="1">
      <alignment vertical="center" shrinkToFit="1"/>
      <protection locked="0"/>
    </xf>
    <xf numFmtId="0" fontId="0" fillId="0" borderId="38" xfId="0" applyBorder="1" applyAlignment="1">
      <alignment vertical="center" shrinkToFit="1"/>
    </xf>
    <xf numFmtId="0" fontId="31" fillId="2" borderId="19" xfId="0" applyFont="1" applyFill="1" applyBorder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13" fillId="3" borderId="35" xfId="0" applyFont="1" applyFill="1" applyBorder="1" applyAlignment="1">
      <alignment horizontal="center" vertical="center" shrinkToFit="1"/>
    </xf>
    <xf numFmtId="0" fontId="0" fillId="0" borderId="35" xfId="0" applyBorder="1" applyAlignment="1">
      <alignment vertical="center" shrinkToFit="1"/>
    </xf>
    <xf numFmtId="0" fontId="13" fillId="3" borderId="38" xfId="0" applyFont="1" applyFill="1" applyBorder="1" applyAlignment="1">
      <alignment horizontal="center" vertical="center" shrinkToFit="1"/>
    </xf>
    <xf numFmtId="0" fontId="27" fillId="5" borderId="0" xfId="0" applyFont="1" applyFill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31" fillId="2" borderId="19" xfId="0" applyFont="1" applyFill="1" applyBorder="1" applyAlignment="1">
      <alignment horizontal="left" vertical="center" shrinkToFit="1"/>
    </xf>
    <xf numFmtId="0" fontId="31" fillId="2" borderId="0" xfId="0" applyFont="1" applyFill="1" applyAlignment="1">
      <alignment horizontal="left" vertical="center" shrinkToFit="1"/>
    </xf>
    <xf numFmtId="0" fontId="31" fillId="2" borderId="33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vertical="center" shrinkToFit="1"/>
    </xf>
    <xf numFmtId="0" fontId="10" fillId="2" borderId="0" xfId="0" applyFont="1" applyFill="1" applyAlignment="1">
      <alignment vertical="center" shrinkToFit="1"/>
    </xf>
    <xf numFmtId="0" fontId="9" fillId="2" borderId="34" xfId="0" applyFont="1" applyFill="1" applyBorder="1" applyAlignment="1">
      <alignment vertical="center" shrinkToFi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9" fillId="2" borderId="8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4" borderId="39" xfId="0" applyFont="1" applyFill="1" applyBorder="1" applyAlignment="1" applyProtection="1">
      <alignment vertical="top" wrapText="1" shrinkToFit="1"/>
      <protection locked="0"/>
    </xf>
    <xf numFmtId="0" fontId="2" fillId="4" borderId="40" xfId="0" applyFont="1" applyFill="1" applyBorder="1" applyAlignment="1" applyProtection="1">
      <alignment vertical="top" wrapText="1" shrinkToFit="1"/>
      <protection locked="0"/>
    </xf>
    <xf numFmtId="0" fontId="2" fillId="4" borderId="41" xfId="0" applyFont="1" applyFill="1" applyBorder="1" applyAlignment="1" applyProtection="1">
      <alignment vertical="top" wrapText="1" shrinkToFit="1"/>
      <protection locked="0"/>
    </xf>
    <xf numFmtId="0" fontId="2" fillId="4" borderId="19" xfId="0" applyFont="1" applyFill="1" applyBorder="1" applyAlignment="1" applyProtection="1">
      <alignment vertical="top" wrapText="1" shrinkToFit="1"/>
      <protection locked="0"/>
    </xf>
    <xf numFmtId="0" fontId="2" fillId="4" borderId="0" xfId="0" applyFont="1" applyFill="1" applyAlignment="1" applyProtection="1">
      <alignment vertical="top" wrapText="1" shrinkToFit="1"/>
      <protection locked="0"/>
    </xf>
    <xf numFmtId="0" fontId="2" fillId="4" borderId="33" xfId="0" applyFont="1" applyFill="1" applyBorder="1" applyAlignment="1" applyProtection="1">
      <alignment vertical="top" wrapText="1" shrinkToFit="1"/>
      <protection locked="0"/>
    </xf>
    <xf numFmtId="0" fontId="2" fillId="4" borderId="34" xfId="0" applyFont="1" applyFill="1" applyBorder="1" applyAlignment="1" applyProtection="1">
      <alignment vertical="top" wrapText="1" shrinkToFit="1"/>
      <protection locked="0"/>
    </xf>
    <xf numFmtId="0" fontId="2" fillId="4" borderId="35" xfId="0" applyFont="1" applyFill="1" applyBorder="1" applyAlignment="1" applyProtection="1">
      <alignment vertical="top" wrapText="1" shrinkToFit="1"/>
      <protection locked="0"/>
    </xf>
    <xf numFmtId="0" fontId="2" fillId="4" borderId="42" xfId="0" applyFont="1" applyFill="1" applyBorder="1" applyAlignment="1" applyProtection="1">
      <alignment vertical="top" wrapText="1" shrinkToFit="1"/>
      <protection locked="0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9" fillId="0" borderId="52" xfId="0" applyFont="1" applyBorder="1" applyAlignment="1">
      <alignment horizontal="distributed" vertical="center" shrinkToFit="1"/>
    </xf>
    <xf numFmtId="0" fontId="9" fillId="0" borderId="56" xfId="0" applyFont="1" applyBorder="1" applyAlignment="1">
      <alignment horizontal="distributed" vertical="center" shrinkToFit="1"/>
    </xf>
    <xf numFmtId="0" fontId="5" fillId="0" borderId="66" xfId="0" applyFont="1" applyBorder="1" applyAlignment="1">
      <alignment horizontal="distributed" vertical="center" indent="1"/>
    </xf>
    <xf numFmtId="0" fontId="5" fillId="0" borderId="67" xfId="0" applyFont="1" applyBorder="1" applyAlignment="1">
      <alignment horizontal="distributed" vertical="center" indent="1"/>
    </xf>
    <xf numFmtId="0" fontId="5" fillId="0" borderId="68" xfId="0" applyFont="1" applyBorder="1" applyAlignment="1">
      <alignment horizontal="distributed" vertical="center" indent="1"/>
    </xf>
    <xf numFmtId="0" fontId="9" fillId="0" borderId="44" xfId="0" applyFont="1" applyBorder="1" applyAlignment="1">
      <alignment horizontal="distributed" vertical="center" shrinkToFit="1"/>
    </xf>
    <xf numFmtId="0" fontId="9" fillId="0" borderId="48" xfId="0" applyFont="1" applyBorder="1" applyAlignment="1">
      <alignment horizontal="distributed" vertical="center" shrinkToFit="1"/>
    </xf>
    <xf numFmtId="0" fontId="4" fillId="0" borderId="51" xfId="0" applyFont="1" applyBorder="1" applyAlignment="1">
      <alignment horizontal="distributed" vertical="center" indent="1"/>
    </xf>
    <xf numFmtId="0" fontId="4" fillId="0" borderId="52" xfId="0" applyFont="1" applyBorder="1" applyAlignment="1">
      <alignment horizontal="distributed" vertical="center" inden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51" xfId="0" applyFont="1" applyBorder="1" applyAlignment="1">
      <alignment horizontal="distributed" vertical="center" indent="1"/>
    </xf>
    <xf numFmtId="0" fontId="7" fillId="0" borderId="52" xfId="0" applyFont="1" applyBorder="1" applyAlignment="1">
      <alignment horizontal="distributed" vertical="center" indent="1"/>
    </xf>
    <xf numFmtId="0" fontId="7" fillId="0" borderId="53" xfId="0" applyFont="1" applyBorder="1" applyAlignment="1">
      <alignment horizontal="distributed" vertical="center" indent="1"/>
    </xf>
    <xf numFmtId="0" fontId="7" fillId="0" borderId="54" xfId="0" applyFont="1" applyBorder="1" applyAlignment="1">
      <alignment horizontal="distributed" vertical="center" indent="1"/>
    </xf>
    <xf numFmtId="0" fontId="3" fillId="0" borderId="57" xfId="0" applyFont="1" applyBorder="1" applyAlignment="1">
      <alignment horizontal="center" vertical="top"/>
    </xf>
    <xf numFmtId="0" fontId="17" fillId="0" borderId="57" xfId="0" applyFont="1" applyBorder="1" applyAlignment="1">
      <alignment horizontal="center" vertical="top"/>
    </xf>
    <xf numFmtId="0" fontId="5" fillId="0" borderId="45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shrinkToFit="1"/>
    </xf>
    <xf numFmtId="0" fontId="7" fillId="0" borderId="50" xfId="0" applyFont="1" applyBorder="1" applyAlignment="1">
      <alignment horizontal="distributed" vertical="center" indent="1"/>
    </xf>
    <xf numFmtId="0" fontId="7" fillId="0" borderId="44" xfId="0" applyFont="1" applyBorder="1" applyAlignment="1">
      <alignment horizontal="distributed" vertical="center" inden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distributed" vertical="center" justifyLastLine="1" shrinkToFit="1"/>
    </xf>
    <xf numFmtId="0" fontId="7" fillId="0" borderId="69" xfId="0" applyFont="1" applyBorder="1" applyAlignment="1">
      <alignment horizontal="distributed" vertical="center" justifyLastLine="1" shrinkToFit="1"/>
    </xf>
    <xf numFmtId="0" fontId="7" fillId="0" borderId="59" xfId="0" applyFont="1" applyBorder="1" applyAlignment="1">
      <alignment horizontal="distributed" vertical="center" justifyLastLine="1" shrinkToFit="1"/>
    </xf>
    <xf numFmtId="0" fontId="4" fillId="0" borderId="70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distributed" vertical="center" justifyLastLine="1"/>
    </xf>
    <xf numFmtId="0" fontId="2" fillId="0" borderId="61" xfId="0" applyFont="1" applyBorder="1" applyAlignment="1">
      <alignment horizontal="distributed" vertical="center" justifyLastLine="1"/>
    </xf>
    <xf numFmtId="0" fontId="0" fillId="0" borderId="71" xfId="0" applyBorder="1" applyAlignment="1">
      <alignment horizontal="distributed" vertical="center" justifyLastLine="1"/>
    </xf>
    <xf numFmtId="0" fontId="7" fillId="0" borderId="54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0" fontId="2" fillId="0" borderId="72" xfId="0" applyFont="1" applyBorder="1" applyAlignment="1">
      <alignment vertical="center" shrinkToFit="1"/>
    </xf>
    <xf numFmtId="0" fontId="5" fillId="0" borderId="11" xfId="0" applyFont="1" applyBorder="1" applyAlignment="1">
      <alignment horizontal="center" shrinkToFit="1"/>
    </xf>
    <xf numFmtId="0" fontId="0" fillId="0" borderId="49" xfId="0" applyBorder="1" applyAlignment="1">
      <alignment horizontal="center" shrinkToFit="1"/>
    </xf>
    <xf numFmtId="0" fontId="5" fillId="0" borderId="58" xfId="0" applyFont="1" applyBorder="1" applyAlignment="1">
      <alignment horizontal="center" vertical="center" shrinkToFit="1"/>
    </xf>
    <xf numFmtId="0" fontId="0" fillId="0" borderId="59" xfId="0" applyBorder="1" applyAlignment="1">
      <alignment horizontal="center" shrinkToFi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63" xfId="0" applyFont="1" applyBorder="1" applyAlignment="1">
      <alignment horizontal="distributed" vertical="center" indent="1"/>
    </xf>
    <xf numFmtId="0" fontId="5" fillId="0" borderId="64" xfId="0" applyFont="1" applyBorder="1" applyAlignment="1">
      <alignment horizontal="distributed" vertical="center" indent="1"/>
    </xf>
    <xf numFmtId="0" fontId="5" fillId="0" borderId="65" xfId="0" applyFont="1" applyBorder="1" applyAlignment="1">
      <alignment horizontal="distributed" vertical="center" indent="1"/>
    </xf>
    <xf numFmtId="0" fontId="4" fillId="0" borderId="73" xfId="0" applyFont="1" applyBorder="1" applyAlignment="1">
      <alignment horizontal="distributed" vertical="center" justifyLastLine="1"/>
    </xf>
    <xf numFmtId="0" fontId="2" fillId="0" borderId="73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indent="1"/>
    </xf>
    <xf numFmtId="0" fontId="4" fillId="0" borderId="74" xfId="0" applyFont="1" applyBorder="1" applyAlignment="1">
      <alignment horizontal="distributed" vertical="center" indent="1"/>
    </xf>
    <xf numFmtId="0" fontId="4" fillId="0" borderId="0" xfId="0" applyFont="1" applyAlignment="1">
      <alignment horizontal="left" shrinkToFit="1"/>
    </xf>
    <xf numFmtId="0" fontId="2" fillId="0" borderId="0" xfId="0" applyFont="1" applyAlignment="1">
      <alignment shrinkToFit="1"/>
    </xf>
    <xf numFmtId="0" fontId="4" fillId="0" borderId="73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76" xfId="0" applyFont="1" applyBorder="1" applyAlignment="1">
      <alignment horizontal="distributed" vertical="center" indent="1" justifyLastLine="1" shrinkToFit="1"/>
    </xf>
    <xf numFmtId="0" fontId="0" fillId="0" borderId="77" xfId="0" applyBorder="1" applyAlignment="1">
      <alignment horizontal="distributed" justifyLastLine="1" shrinkToFit="1"/>
    </xf>
    <xf numFmtId="0" fontId="0" fillId="0" borderId="78" xfId="0" applyBorder="1" applyAlignment="1">
      <alignment horizontal="distributed" justifyLastLine="1" shrinkToFit="1"/>
    </xf>
    <xf numFmtId="0" fontId="5" fillId="0" borderId="18" xfId="0" applyFont="1" applyBorder="1" applyAlignment="1">
      <alignment vertical="center" wrapText="1"/>
    </xf>
    <xf numFmtId="0" fontId="5" fillId="0" borderId="79" xfId="0" applyFont="1" applyBorder="1" applyAlignment="1">
      <alignment vertical="center" wrapText="1"/>
    </xf>
    <xf numFmtId="0" fontId="9" fillId="0" borderId="74" xfId="0" applyFont="1" applyBorder="1" applyAlignment="1">
      <alignment horizontal="distributed" vertical="center" shrinkToFit="1"/>
    </xf>
    <xf numFmtId="0" fontId="9" fillId="0" borderId="75" xfId="0" applyFont="1" applyBorder="1" applyAlignment="1">
      <alignment horizontal="distributed" vertical="center" shrinkToFit="1"/>
    </xf>
    <xf numFmtId="0" fontId="28" fillId="6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shrinkToFit="1"/>
    </xf>
    <xf numFmtId="0" fontId="6" fillId="0" borderId="60" xfId="0" applyFont="1" applyBorder="1" applyAlignment="1">
      <alignment horizontal="center" shrinkToFit="1"/>
    </xf>
    <xf numFmtId="0" fontId="2" fillId="0" borderId="49" xfId="0" applyFont="1" applyBorder="1" applyAlignment="1">
      <alignment horizontal="center" shrinkToFit="1"/>
    </xf>
    <xf numFmtId="0" fontId="5" fillId="0" borderId="43" xfId="0" applyFont="1" applyBorder="1" applyAlignment="1">
      <alignment horizontal="distributed" vertical="center" indent="1"/>
    </xf>
    <xf numFmtId="0" fontId="5" fillId="0" borderId="44" xfId="0" applyFont="1" applyBorder="1" applyAlignment="1">
      <alignment horizontal="distributed" vertical="center" indent="1"/>
    </xf>
    <xf numFmtId="0" fontId="2" fillId="0" borderId="52" xfId="0" applyFont="1" applyBorder="1" applyAlignment="1">
      <alignment horizontal="distributed" vertical="center" indent="1"/>
    </xf>
    <xf numFmtId="0" fontId="22" fillId="0" borderId="80" xfId="0" applyFont="1" applyBorder="1" applyAlignment="1">
      <alignment horizontal="left" vertical="top" shrinkToFit="1"/>
    </xf>
    <xf numFmtId="0" fontId="22" fillId="0" borderId="0" xfId="0" applyFont="1" applyAlignment="1">
      <alignment horizontal="left" vertical="top" shrinkToFit="1"/>
    </xf>
    <xf numFmtId="0" fontId="22" fillId="0" borderId="81" xfId="0" applyFont="1" applyBorder="1" applyAlignment="1">
      <alignment horizontal="left" vertical="center" wrapText="1"/>
    </xf>
    <xf numFmtId="0" fontId="22" fillId="0" borderId="81" xfId="0" applyFont="1" applyBorder="1" applyAlignment="1">
      <alignment horizontal="left" vertical="center"/>
    </xf>
    <xf numFmtId="0" fontId="22" fillId="0" borderId="82" xfId="0" applyFont="1" applyBorder="1" applyAlignment="1">
      <alignment horizontal="left" vertical="center" wrapText="1"/>
    </xf>
    <xf numFmtId="0" fontId="0" fillId="0" borderId="80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0" fillId="0" borderId="84" xfId="0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0" fontId="26" fillId="0" borderId="82" xfId="0" applyFont="1" applyBorder="1" applyAlignment="1">
      <alignment horizontal="center" vertical="center" shrinkToFit="1"/>
    </xf>
    <xf numFmtId="0" fontId="26" fillId="0" borderId="80" xfId="0" applyFont="1" applyBorder="1" applyAlignment="1">
      <alignment horizontal="center" vertical="center" shrinkToFit="1"/>
    </xf>
    <xf numFmtId="0" fontId="26" fillId="0" borderId="83" xfId="0" applyFont="1" applyBorder="1" applyAlignment="1">
      <alignment horizontal="center" vertical="center" shrinkToFit="1"/>
    </xf>
    <xf numFmtId="0" fontId="26" fillId="0" borderId="84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85" xfId="0" applyFont="1" applyBorder="1" applyAlignment="1">
      <alignment horizontal="center" vertical="center" shrinkToFit="1"/>
    </xf>
    <xf numFmtId="0" fontId="26" fillId="0" borderId="86" xfId="0" applyFont="1" applyBorder="1" applyAlignment="1">
      <alignment horizontal="center" vertical="center" shrinkToFit="1"/>
    </xf>
    <xf numFmtId="0" fontId="26" fillId="0" borderId="73" xfId="0" applyFont="1" applyBorder="1" applyAlignment="1">
      <alignment horizontal="center" vertical="center" shrinkToFit="1"/>
    </xf>
    <xf numFmtId="0" fontId="26" fillId="0" borderId="87" xfId="0" applyFont="1" applyBorder="1" applyAlignment="1">
      <alignment horizontal="center" vertical="center" shrinkToFit="1"/>
    </xf>
    <xf numFmtId="0" fontId="25" fillId="0" borderId="82" xfId="0" applyFont="1" applyBorder="1" applyAlignment="1">
      <alignment horizontal="center" vertical="center" shrinkToFit="1"/>
    </xf>
    <xf numFmtId="0" fontId="25" fillId="0" borderId="80" xfId="0" applyFont="1" applyBorder="1" applyAlignment="1">
      <alignment horizontal="center" vertical="center" shrinkToFit="1"/>
    </xf>
    <xf numFmtId="0" fontId="25" fillId="0" borderId="83" xfId="0" applyFont="1" applyBorder="1" applyAlignment="1">
      <alignment horizontal="center" vertical="center" shrinkToFit="1"/>
    </xf>
    <xf numFmtId="0" fontId="25" fillId="0" borderId="84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85" xfId="0" applyFont="1" applyBorder="1" applyAlignment="1">
      <alignment horizontal="center" vertical="center" shrinkToFit="1"/>
    </xf>
    <xf numFmtId="0" fontId="25" fillId="0" borderId="86" xfId="0" applyFont="1" applyBorder="1" applyAlignment="1">
      <alignment horizontal="center" vertical="center" shrinkToFit="1"/>
    </xf>
    <xf numFmtId="0" fontId="25" fillId="0" borderId="73" xfId="0" applyFont="1" applyBorder="1" applyAlignment="1">
      <alignment horizontal="center" vertical="center" shrinkToFit="1"/>
    </xf>
    <xf numFmtId="0" fontId="25" fillId="0" borderId="87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distributed" vertical="center"/>
    </xf>
    <xf numFmtId="0" fontId="2" fillId="0" borderId="56" xfId="0" applyFont="1" applyBorder="1" applyAlignment="1">
      <alignment horizontal="distributed" vertical="center"/>
    </xf>
    <xf numFmtId="0" fontId="5" fillId="0" borderId="47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405087</xdr:rowOff>
        </xdr:from>
        <xdr:to>
          <xdr:col>3</xdr:col>
          <xdr:colOff>32846</xdr:colOff>
          <xdr:row>31</xdr:row>
          <xdr:rowOff>1</xdr:rowOff>
        </xdr:to>
        <xdr:pic>
          <xdr:nvPicPr>
            <xdr:cNvPr id="5144" name="図 1">
              <a:extLst>
                <a:ext uri="{FF2B5EF4-FFF2-40B4-BE49-F238E27FC236}">
                  <a16:creationId xmlns:a16="http://schemas.microsoft.com/office/drawing/2014/main" id="{58C19538-F467-4268-99D4-998378FD44A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14:$N$31" spid="_x0000_s51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653018"/>
              <a:ext cx="864915" cy="71163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394139</xdr:rowOff>
        </xdr:from>
        <xdr:to>
          <xdr:col>3</xdr:col>
          <xdr:colOff>54741</xdr:colOff>
          <xdr:row>31</xdr:row>
          <xdr:rowOff>1</xdr:rowOff>
        </xdr:to>
        <xdr:pic>
          <xdr:nvPicPr>
            <xdr:cNvPr id="8199" name="図 1">
              <a:extLst>
                <a:ext uri="{FF2B5EF4-FFF2-40B4-BE49-F238E27FC236}">
                  <a16:creationId xmlns:a16="http://schemas.microsoft.com/office/drawing/2014/main" id="{EB058D49-4F00-4878-9824-684C8213933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14:$N$31" spid="_x0000_s82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547242"/>
              <a:ext cx="886810" cy="71273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405087</xdr:rowOff>
        </xdr:from>
        <xdr:to>
          <xdr:col>2</xdr:col>
          <xdr:colOff>624052</xdr:colOff>
          <xdr:row>30</xdr:row>
          <xdr:rowOff>372242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8BFCACC-A7A1-4A08-BF9C-87B3946AB2D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14:$N$31" spid="_x0000_s1230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653018"/>
              <a:ext cx="624052" cy="709448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6"/>
  <sheetViews>
    <sheetView showGridLines="0" tabSelected="1" showOutlineSymbols="0" zoomScaleNormal="87" workbookViewId="0">
      <selection activeCell="E15" sqref="E15"/>
    </sheetView>
  </sheetViews>
  <sheetFormatPr defaultColWidth="10.6640625" defaultRowHeight="14.25"/>
  <cols>
    <col min="1" max="1" width="7.33203125" style="28" bestFit="1" customWidth="1"/>
    <col min="2" max="2" width="9.5546875" style="28" customWidth="1"/>
    <col min="3" max="3" width="6.6640625" style="28" customWidth="1"/>
    <col min="4" max="4" width="1.6640625" style="28" customWidth="1"/>
    <col min="5" max="5" width="6.6640625" style="28" customWidth="1"/>
    <col min="6" max="6" width="1.6640625" style="28" customWidth="1"/>
    <col min="7" max="7" width="6.6640625" style="28" customWidth="1"/>
    <col min="8" max="8" width="1.6640625" style="28" customWidth="1"/>
    <col min="9" max="9" width="6.6640625" style="28" customWidth="1"/>
    <col min="10" max="11" width="2.109375" style="28" customWidth="1"/>
    <col min="12" max="13" width="3.6640625" style="28" customWidth="1"/>
    <col min="14" max="14" width="10.88671875" style="28" customWidth="1"/>
    <col min="15" max="15" width="11.44140625" style="28" customWidth="1"/>
    <col min="16" max="16" width="4.44140625" style="28" customWidth="1"/>
    <col min="17" max="17" width="4.44140625" style="28" hidden="1" customWidth="1"/>
    <col min="18" max="20" width="5" style="28" hidden="1" customWidth="1"/>
    <col min="21" max="21" width="7.109375" style="28" customWidth="1"/>
    <col min="22" max="16384" width="10.6640625" style="28"/>
  </cols>
  <sheetData>
    <row r="1" spans="1:28" ht="36.75" customHeight="1">
      <c r="B1" s="106" t="s">
        <v>101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8"/>
      <c r="T1" s="108"/>
      <c r="U1" s="108"/>
    </row>
    <row r="2" spans="1:28" s="29" customFormat="1" ht="30" customHeight="1" thickBot="1">
      <c r="M2" s="119" t="str">
        <f>IF(COUNTA($U$4:$U$21)=0,"（注意） キャプテンに「１」を入力してください。","")</f>
        <v>（注意） キャプテンに「１」を入力してください。</v>
      </c>
      <c r="N2" s="120"/>
      <c r="O2" s="120"/>
      <c r="P2" s="120"/>
      <c r="Q2" s="120"/>
      <c r="R2" s="120"/>
      <c r="S2" s="115" t="s">
        <v>73</v>
      </c>
      <c r="T2" s="116"/>
    </row>
    <row r="3" spans="1:28" s="29" customFormat="1" ht="24.75" thickBot="1">
      <c r="B3" s="34" t="s">
        <v>56</v>
      </c>
      <c r="C3" s="36"/>
      <c r="D3" s="27"/>
      <c r="E3" s="30" t="str">
        <f>IF(C3="","",IF(C3="能登地区",C3,IF(OR(C3="金沢市",C3="河北郡市"),"北加賀","南加賀")))</f>
        <v/>
      </c>
      <c r="F3" s="112" t="s">
        <v>96</v>
      </c>
      <c r="G3" s="113"/>
      <c r="H3" s="113"/>
      <c r="I3" s="113"/>
      <c r="J3" s="113"/>
      <c r="K3" s="50"/>
      <c r="L3" s="56" t="s">
        <v>75</v>
      </c>
      <c r="M3" s="34" t="s">
        <v>74</v>
      </c>
      <c r="N3" s="35" t="s">
        <v>17</v>
      </c>
      <c r="O3" s="35" t="s">
        <v>50</v>
      </c>
      <c r="P3" s="35" t="s">
        <v>18</v>
      </c>
      <c r="Q3" s="35" t="s">
        <v>19</v>
      </c>
      <c r="R3" s="35" t="s">
        <v>20</v>
      </c>
      <c r="S3" s="35" t="s">
        <v>58</v>
      </c>
      <c r="T3" s="35" t="s">
        <v>59</v>
      </c>
      <c r="U3" s="43" t="s">
        <v>51</v>
      </c>
    </row>
    <row r="4" spans="1:28" s="29" customFormat="1" ht="15" customHeight="1" thickBot="1">
      <c r="B4" s="73"/>
      <c r="C4" s="27"/>
      <c r="D4" s="27"/>
      <c r="E4" s="74"/>
      <c r="F4" s="74"/>
      <c r="G4" s="74"/>
      <c r="H4" s="74"/>
      <c r="I4" s="74"/>
      <c r="J4" s="74"/>
      <c r="K4" s="58"/>
      <c r="L4" s="57"/>
      <c r="M4" s="36"/>
      <c r="N4" s="37"/>
      <c r="O4" s="37"/>
      <c r="P4" s="36"/>
      <c r="Q4" s="36"/>
      <c r="R4" s="36"/>
      <c r="S4" s="36"/>
      <c r="T4" s="36"/>
      <c r="U4" s="36"/>
      <c r="W4" s="31"/>
      <c r="X4" s="31"/>
      <c r="Y4" s="31"/>
      <c r="Z4" s="31"/>
      <c r="AA4" s="31"/>
      <c r="AB4" s="31"/>
    </row>
    <row r="5" spans="1:28" s="29" customFormat="1" ht="15.75" thickBot="1">
      <c r="B5" s="34" t="s">
        <v>95</v>
      </c>
      <c r="C5" s="36"/>
      <c r="D5" s="114" t="s">
        <v>97</v>
      </c>
      <c r="E5" s="104"/>
      <c r="F5" s="104"/>
      <c r="G5" s="50"/>
      <c r="H5" s="50"/>
      <c r="I5" s="50"/>
      <c r="J5" s="50"/>
      <c r="K5" s="58"/>
      <c r="L5" s="57"/>
      <c r="M5" s="36"/>
      <c r="N5" s="37"/>
      <c r="O5" s="37"/>
      <c r="P5" s="36"/>
      <c r="Q5" s="36"/>
      <c r="R5" s="36"/>
      <c r="S5" s="36"/>
      <c r="T5" s="36"/>
      <c r="U5" s="36"/>
      <c r="V5" s="32"/>
    </row>
    <row r="6" spans="1:28" s="29" customFormat="1" ht="15.75" thickBot="1">
      <c r="B6" s="34" t="s">
        <v>98</v>
      </c>
      <c r="C6" s="95"/>
      <c r="D6" s="100"/>
      <c r="E6" s="100"/>
      <c r="F6" s="96"/>
      <c r="G6" s="97" t="s">
        <v>99</v>
      </c>
      <c r="H6" s="98"/>
      <c r="I6" s="98"/>
      <c r="J6" s="98"/>
      <c r="K6" s="59"/>
      <c r="L6" s="57"/>
      <c r="M6" s="36"/>
      <c r="N6" s="37"/>
      <c r="O6" s="37"/>
      <c r="P6" s="36"/>
      <c r="Q6" s="36"/>
      <c r="R6" s="36"/>
      <c r="S6" s="36"/>
      <c r="T6" s="36"/>
      <c r="U6" s="36"/>
    </row>
    <row r="7" spans="1:28" s="29" customFormat="1" ht="15.75" thickBot="1">
      <c r="B7" s="34" t="s">
        <v>0</v>
      </c>
      <c r="C7" s="95"/>
      <c r="D7" s="100"/>
      <c r="E7" s="100"/>
      <c r="F7" s="96"/>
      <c r="G7" s="97" t="s">
        <v>42</v>
      </c>
      <c r="H7" s="98"/>
      <c r="I7" s="98"/>
      <c r="J7" s="98"/>
      <c r="K7" s="59"/>
      <c r="L7" s="57"/>
      <c r="M7" s="36"/>
      <c r="N7" s="37"/>
      <c r="O7" s="37"/>
      <c r="P7" s="36"/>
      <c r="Q7" s="36"/>
      <c r="R7" s="36"/>
      <c r="S7" s="36"/>
      <c r="T7" s="36"/>
      <c r="U7" s="36"/>
    </row>
    <row r="8" spans="1:28" s="29" customFormat="1" ht="15" thickBot="1">
      <c r="B8" s="34" t="s">
        <v>1</v>
      </c>
      <c r="C8" s="38"/>
      <c r="D8" s="30" t="s">
        <v>13</v>
      </c>
      <c r="E8" s="38"/>
      <c r="F8" s="30" t="s">
        <v>13</v>
      </c>
      <c r="G8" s="38"/>
      <c r="H8" s="27"/>
      <c r="I8" s="27"/>
      <c r="J8" s="27"/>
      <c r="K8" s="27"/>
      <c r="L8" s="57"/>
      <c r="M8" s="36"/>
      <c r="N8" s="37"/>
      <c r="O8" s="37"/>
      <c r="P8" s="36"/>
      <c r="Q8" s="36"/>
      <c r="R8" s="36"/>
      <c r="S8" s="36"/>
      <c r="T8" s="36"/>
      <c r="U8" s="36"/>
    </row>
    <row r="9" spans="1:28" s="29" customFormat="1" ht="15" thickBot="1">
      <c r="B9" s="34" t="s">
        <v>2</v>
      </c>
      <c r="C9" s="30" t="str">
        <f>IF(C8="","",C8)</f>
        <v/>
      </c>
      <c r="D9" s="30" t="s">
        <v>13</v>
      </c>
      <c r="E9" s="38"/>
      <c r="F9" s="30" t="s">
        <v>13</v>
      </c>
      <c r="G9" s="38"/>
      <c r="H9" s="27"/>
      <c r="I9" s="27"/>
      <c r="J9" s="27"/>
      <c r="K9" s="27"/>
      <c r="L9" s="57"/>
      <c r="M9" s="36"/>
      <c r="N9" s="37"/>
      <c r="O9" s="37"/>
      <c r="P9" s="36"/>
      <c r="Q9" s="36"/>
      <c r="R9" s="36"/>
      <c r="S9" s="36"/>
      <c r="T9" s="36"/>
      <c r="U9" s="36"/>
    </row>
    <row r="10" spans="1:28" s="29" customFormat="1" ht="15" thickBot="1">
      <c r="B10" s="34" t="s">
        <v>3</v>
      </c>
      <c r="C10" s="38"/>
      <c r="D10" s="30" t="s">
        <v>13</v>
      </c>
      <c r="E10" s="38"/>
      <c r="F10" s="27"/>
      <c r="G10" s="27"/>
      <c r="H10" s="27"/>
      <c r="I10" s="27"/>
      <c r="J10" s="27"/>
      <c r="K10" s="27"/>
      <c r="L10" s="57"/>
      <c r="M10" s="36"/>
      <c r="N10" s="37"/>
      <c r="O10" s="37"/>
      <c r="P10" s="36"/>
      <c r="Q10" s="36"/>
      <c r="R10" s="36"/>
      <c r="S10" s="36"/>
      <c r="T10" s="36"/>
      <c r="U10" s="36"/>
    </row>
    <row r="11" spans="1:28" s="29" customFormat="1" ht="15.75" customHeight="1" thickBot="1">
      <c r="A11" s="117" t="s">
        <v>117</v>
      </c>
      <c r="B11" s="34" t="s">
        <v>4</v>
      </c>
      <c r="C11" s="99"/>
      <c r="D11" s="100"/>
      <c r="E11" s="100"/>
      <c r="F11" s="100"/>
      <c r="G11" s="100"/>
      <c r="H11" s="96"/>
      <c r="I11" s="27"/>
      <c r="J11" s="27"/>
      <c r="K11" s="27"/>
      <c r="L11" s="57"/>
      <c r="M11" s="36"/>
      <c r="N11" s="37"/>
      <c r="O11" s="37"/>
      <c r="P11" s="36"/>
      <c r="Q11" s="36"/>
      <c r="R11" s="36"/>
      <c r="S11" s="36"/>
      <c r="T11" s="36"/>
      <c r="U11" s="36"/>
    </row>
    <row r="12" spans="1:28" s="29" customFormat="1" ht="15.75" thickBot="1">
      <c r="A12" s="117"/>
      <c r="B12" s="34" t="s">
        <v>5</v>
      </c>
      <c r="C12" s="95"/>
      <c r="D12" s="96"/>
      <c r="E12" s="27"/>
      <c r="F12" s="27"/>
      <c r="G12" s="27"/>
      <c r="H12" s="27"/>
      <c r="I12" s="27"/>
      <c r="J12" s="27"/>
      <c r="K12" s="27"/>
      <c r="L12" s="57"/>
      <c r="M12" s="36"/>
      <c r="N12" s="37"/>
      <c r="O12" s="37"/>
      <c r="P12" s="36"/>
      <c r="Q12" s="36"/>
      <c r="R12" s="36"/>
      <c r="S12" s="36"/>
      <c r="T12" s="36"/>
      <c r="U12" s="36"/>
    </row>
    <row r="13" spans="1:28" s="29" customFormat="1" ht="15.75" thickBot="1">
      <c r="A13" s="118"/>
      <c r="B13" s="34" t="s">
        <v>6</v>
      </c>
      <c r="C13" s="95"/>
      <c r="D13" s="96"/>
      <c r="E13" s="75"/>
      <c r="F13" s="101" t="s">
        <v>114</v>
      </c>
      <c r="G13" s="102"/>
      <c r="H13" s="102"/>
      <c r="I13" s="102"/>
      <c r="J13" s="102"/>
      <c r="K13" s="76"/>
      <c r="L13" s="57"/>
      <c r="M13" s="36"/>
      <c r="N13" s="37"/>
      <c r="O13" s="37"/>
      <c r="P13" s="36"/>
      <c r="Q13" s="36"/>
      <c r="R13" s="36"/>
      <c r="S13" s="36"/>
      <c r="T13" s="36"/>
      <c r="U13" s="36"/>
    </row>
    <row r="14" spans="1:28" s="29" customFormat="1" ht="15.75" thickBot="1">
      <c r="A14" s="86"/>
      <c r="B14" s="34" t="s">
        <v>7</v>
      </c>
      <c r="C14" s="95"/>
      <c r="D14" s="96"/>
      <c r="E14" s="75"/>
      <c r="F14" s="101" t="s">
        <v>114</v>
      </c>
      <c r="G14" s="102"/>
      <c r="H14" s="102"/>
      <c r="I14" s="102"/>
      <c r="J14" s="102"/>
      <c r="K14" s="76"/>
      <c r="L14" s="57"/>
      <c r="M14" s="36"/>
      <c r="N14" s="37"/>
      <c r="O14" s="37"/>
      <c r="P14" s="36"/>
      <c r="Q14" s="36"/>
      <c r="R14" s="36"/>
      <c r="S14" s="36"/>
      <c r="T14" s="36"/>
      <c r="U14" s="36"/>
    </row>
    <row r="15" spans="1:28" s="29" customFormat="1" ht="15.75" thickBot="1">
      <c r="A15" s="86"/>
      <c r="B15" s="34" t="s">
        <v>8</v>
      </c>
      <c r="C15" s="95"/>
      <c r="D15" s="96"/>
      <c r="E15" s="75"/>
      <c r="F15" s="109" t="s">
        <v>123</v>
      </c>
      <c r="G15" s="110"/>
      <c r="H15" s="110"/>
      <c r="I15" s="110"/>
      <c r="J15" s="110"/>
      <c r="K15" s="111"/>
      <c r="L15" s="57"/>
      <c r="M15" s="36"/>
      <c r="N15" s="37"/>
      <c r="O15" s="37"/>
      <c r="P15" s="36"/>
      <c r="Q15" s="36"/>
      <c r="R15" s="36"/>
      <c r="S15" s="36"/>
      <c r="T15" s="36"/>
      <c r="U15" s="36"/>
    </row>
    <row r="16" spans="1:28" s="29" customFormat="1" ht="15.75" thickBot="1">
      <c r="A16" s="86"/>
      <c r="B16" s="34" t="s">
        <v>9</v>
      </c>
      <c r="C16" s="95"/>
      <c r="D16" s="96"/>
      <c r="E16" s="75"/>
      <c r="F16" s="101" t="s">
        <v>115</v>
      </c>
      <c r="G16" s="102"/>
      <c r="H16" s="102"/>
      <c r="I16" s="102"/>
      <c r="J16" s="102"/>
      <c r="K16" s="77"/>
      <c r="L16" s="57"/>
      <c r="M16" s="36"/>
      <c r="N16" s="37"/>
      <c r="O16" s="37"/>
      <c r="P16" s="36"/>
      <c r="Q16" s="36"/>
      <c r="R16" s="36"/>
      <c r="S16" s="36"/>
      <c r="T16" s="36"/>
      <c r="U16" s="36"/>
    </row>
    <row r="17" spans="2:21" s="29" customFormat="1" ht="15.75" thickBot="1">
      <c r="B17" s="27"/>
      <c r="C17" s="105" t="s">
        <v>12</v>
      </c>
      <c r="D17" s="100"/>
      <c r="E17" s="103" t="s">
        <v>14</v>
      </c>
      <c r="F17" s="104"/>
      <c r="G17" s="103" t="s">
        <v>15</v>
      </c>
      <c r="H17" s="104"/>
      <c r="I17" s="103" t="s">
        <v>16</v>
      </c>
      <c r="J17" s="104"/>
      <c r="K17" s="59"/>
      <c r="L17" s="57"/>
      <c r="M17" s="36"/>
      <c r="N17" s="37"/>
      <c r="O17" s="37"/>
      <c r="P17" s="36"/>
      <c r="Q17" s="36"/>
      <c r="R17" s="36"/>
      <c r="S17" s="36"/>
      <c r="T17" s="36"/>
      <c r="U17" s="36"/>
    </row>
    <row r="18" spans="2:21" s="29" customFormat="1" ht="15.75" thickBot="1">
      <c r="B18" s="34" t="s">
        <v>11</v>
      </c>
      <c r="C18" s="95"/>
      <c r="D18" s="96"/>
      <c r="E18" s="95"/>
      <c r="F18" s="96"/>
      <c r="G18" s="95"/>
      <c r="H18" s="96"/>
      <c r="I18" s="95"/>
      <c r="J18" s="96"/>
      <c r="K18" s="60"/>
      <c r="L18" s="57"/>
      <c r="M18" s="36"/>
      <c r="N18" s="37"/>
      <c r="O18" s="37"/>
      <c r="P18" s="36"/>
      <c r="Q18" s="36"/>
      <c r="R18" s="36"/>
      <c r="S18" s="36"/>
      <c r="T18" s="36"/>
      <c r="U18" s="36"/>
    </row>
    <row r="19" spans="2:21" s="29" customFormat="1" ht="15.75" thickBot="1">
      <c r="B19" s="34" t="s">
        <v>110</v>
      </c>
      <c r="C19" s="95"/>
      <c r="D19" s="96"/>
      <c r="E19" s="95"/>
      <c r="F19" s="96"/>
      <c r="G19" s="95"/>
      <c r="H19" s="96"/>
      <c r="I19" s="95"/>
      <c r="J19" s="96"/>
      <c r="K19" s="60"/>
      <c r="L19" s="57"/>
      <c r="M19" s="36"/>
      <c r="N19" s="37"/>
      <c r="O19" s="37"/>
      <c r="P19" s="36"/>
      <c r="Q19" s="36"/>
      <c r="R19" s="36"/>
      <c r="S19" s="36"/>
      <c r="T19" s="36"/>
      <c r="U19" s="36"/>
    </row>
    <row r="20" spans="2:21" s="29" customFormat="1" ht="15.75" thickBot="1">
      <c r="B20" s="34" t="s">
        <v>111</v>
      </c>
      <c r="C20" s="95"/>
      <c r="D20" s="96"/>
      <c r="E20" s="95"/>
      <c r="F20" s="96"/>
      <c r="G20" s="95"/>
      <c r="H20" s="96"/>
      <c r="I20" s="95"/>
      <c r="J20" s="96"/>
      <c r="K20" s="60"/>
      <c r="L20" s="57"/>
      <c r="M20" s="36"/>
      <c r="N20" s="37"/>
      <c r="O20" s="37"/>
      <c r="P20" s="36"/>
      <c r="Q20" s="36"/>
      <c r="R20" s="36"/>
      <c r="S20" s="36"/>
      <c r="T20" s="36"/>
      <c r="U20" s="36"/>
    </row>
    <row r="21" spans="2:21" s="29" customFormat="1" ht="15" thickBot="1">
      <c r="C21" s="46" t="str">
        <f>IF(COUNTIF($C$18:$I$20,"黒")&gt;2,"（注意） ユニフォームに使える黒は２カ所までです。","")</f>
        <v/>
      </c>
      <c r="L21" s="57"/>
      <c r="M21" s="36"/>
      <c r="N21" s="37"/>
      <c r="O21" s="37"/>
      <c r="P21" s="36"/>
      <c r="Q21" s="36"/>
      <c r="R21" s="36"/>
      <c r="S21" s="36"/>
      <c r="T21" s="36"/>
      <c r="U21" s="36"/>
    </row>
    <row r="22" spans="2:21" s="29" customFormat="1" ht="12">
      <c r="C22" s="130" t="str">
        <f>IF(AND(C18&lt;&gt;E18,C18&lt;&gt;G18,C18&lt;&gt;I18,E18&lt;&gt;G18,E18&lt;&gt;I18,G18&lt;&gt;I18)=TRUE,"","（注意） "&amp;B18&amp;"の色が重複しています。")</f>
        <v>（注意） シャツの色が重複しています。</v>
      </c>
      <c r="D22" s="131"/>
      <c r="E22" s="131"/>
      <c r="F22" s="131"/>
      <c r="G22" s="131"/>
      <c r="H22" s="131"/>
      <c r="I22" s="131"/>
      <c r="J22" s="131"/>
      <c r="K22" s="55"/>
      <c r="L22" s="132" t="s">
        <v>57</v>
      </c>
      <c r="M22" s="133"/>
      <c r="N22" s="134"/>
      <c r="O22" s="121"/>
      <c r="P22" s="122"/>
      <c r="Q22" s="122"/>
      <c r="R22" s="122"/>
      <c r="S22" s="122"/>
      <c r="T22" s="122"/>
      <c r="U22" s="123"/>
    </row>
    <row r="23" spans="2:21" s="29" customFormat="1" ht="12">
      <c r="C23" s="130" t="str">
        <f>IF(AND(C19&lt;&gt;E19,C19&lt;&gt;G19,C19&lt;&gt;I19,E19&lt;&gt;G19,E19&lt;&gt;I19,G19&lt;&gt;I19)=TRUE,"","（注意） "&amp;B19&amp;"の色が重複しています。")</f>
        <v>（注意） ショーツの色が重複しています。</v>
      </c>
      <c r="D23" s="131"/>
      <c r="E23" s="131"/>
      <c r="F23" s="131"/>
      <c r="G23" s="131"/>
      <c r="H23" s="131"/>
      <c r="I23" s="131"/>
      <c r="J23" s="131"/>
      <c r="K23" s="55"/>
      <c r="L23" s="133"/>
      <c r="M23" s="133"/>
      <c r="N23" s="134"/>
      <c r="O23" s="124"/>
      <c r="P23" s="125"/>
      <c r="Q23" s="125"/>
      <c r="R23" s="125"/>
      <c r="S23" s="125"/>
      <c r="T23" s="125"/>
      <c r="U23" s="126"/>
    </row>
    <row r="24" spans="2:21" s="29" customFormat="1" ht="14.25" customHeight="1" thickBot="1">
      <c r="C24" s="130" t="str">
        <f>IF(AND(C20&lt;&gt;E20,C20&lt;&gt;G20,C20&lt;&gt;I20,E20&lt;&gt;G20,E20&lt;&gt;I20,G20&lt;&gt;I20)=TRUE,"","（注意） "&amp;B20&amp;"の色が重複しています。")</f>
        <v>（注意） ソックスの色が重複しています。</v>
      </c>
      <c r="D24" s="131"/>
      <c r="E24" s="131"/>
      <c r="F24" s="131"/>
      <c r="G24" s="131"/>
      <c r="H24" s="131"/>
      <c r="I24" s="131"/>
      <c r="J24" s="131"/>
      <c r="K24" s="55"/>
      <c r="L24" s="135" t="str">
        <f>IF(O22="","ぜひ、記入して下さい。","")</f>
        <v>ぜひ、記入して下さい。</v>
      </c>
      <c r="M24" s="135"/>
      <c r="N24" s="136"/>
      <c r="O24" s="127"/>
      <c r="P24" s="128"/>
      <c r="Q24" s="128"/>
      <c r="R24" s="128"/>
      <c r="S24" s="128"/>
      <c r="T24" s="128"/>
      <c r="U24" s="129"/>
    </row>
    <row r="25" spans="2:21" s="29" customFormat="1" ht="14.25" customHeight="1"/>
    <row r="26" spans="2:21" s="29" customFormat="1" ht="14.25" customHeight="1">
      <c r="L26" s="28"/>
      <c r="M26" s="28"/>
      <c r="N26" s="28"/>
      <c r="O26" s="28"/>
      <c r="P26" s="28"/>
      <c r="Q26" s="28"/>
      <c r="R26" s="28"/>
      <c r="S26" s="28"/>
    </row>
    <row r="27" spans="2:21" s="29" customFormat="1" ht="14.25" customHeight="1">
      <c r="L27" s="28"/>
      <c r="M27" s="28"/>
      <c r="N27" s="28"/>
      <c r="O27" s="28"/>
      <c r="P27" s="28"/>
      <c r="Q27" s="28"/>
      <c r="R27" s="28"/>
      <c r="S27" s="28"/>
    </row>
    <row r="28" spans="2:21" s="29" customFormat="1" ht="14.25" customHeight="1">
      <c r="L28" s="28"/>
      <c r="M28" s="28"/>
      <c r="N28" s="28"/>
      <c r="O28" s="28"/>
      <c r="P28" s="28"/>
      <c r="Q28" s="28"/>
      <c r="R28" s="28"/>
      <c r="S28" s="28"/>
    </row>
    <row r="29" spans="2:21" ht="14.25" customHeight="1"/>
    <row r="30" spans="2:21">
      <c r="C30" s="33"/>
    </row>
    <row r="31" spans="2:21">
      <c r="C31" s="33"/>
    </row>
    <row r="32" spans="2:21">
      <c r="C32" s="33"/>
    </row>
    <row r="33" spans="3:3">
      <c r="C33" s="33"/>
    </row>
    <row r="34" spans="3:3">
      <c r="C34" s="33"/>
    </row>
    <row r="35" spans="3:3">
      <c r="C35" s="33"/>
    </row>
    <row r="36" spans="3:3">
      <c r="C36" s="33"/>
    </row>
    <row r="37" spans="3:3">
      <c r="C37" s="33"/>
    </row>
    <row r="38" spans="3:3">
      <c r="C38" s="33"/>
    </row>
    <row r="39" spans="3:3">
      <c r="C39" s="33"/>
    </row>
    <row r="40" spans="3:3">
      <c r="C40" s="33"/>
    </row>
    <row r="41" spans="3:3">
      <c r="C41" s="33"/>
    </row>
    <row r="42" spans="3:3">
      <c r="C42" s="33"/>
    </row>
    <row r="43" spans="3:3">
      <c r="C43" s="33"/>
    </row>
    <row r="44" spans="3:3">
      <c r="C44" s="33"/>
    </row>
    <row r="45" spans="3:3">
      <c r="C45" s="33"/>
    </row>
    <row r="46" spans="3:3">
      <c r="C46" s="33"/>
    </row>
    <row r="47" spans="3:3">
      <c r="C47" s="33"/>
    </row>
    <row r="48" spans="3:3">
      <c r="C48" s="33"/>
    </row>
    <row r="49" spans="3:3">
      <c r="C49" s="33"/>
    </row>
    <row r="50" spans="3:3">
      <c r="C50" s="33"/>
    </row>
    <row r="51" spans="3:3">
      <c r="C51" s="33"/>
    </row>
    <row r="52" spans="3:3">
      <c r="C52" s="33"/>
    </row>
    <row r="53" spans="3:3">
      <c r="C53" s="33"/>
    </row>
    <row r="54" spans="3:3">
      <c r="C54" s="33"/>
    </row>
    <row r="55" spans="3:3">
      <c r="C55" s="33"/>
    </row>
    <row r="56" spans="3:3">
      <c r="C56" s="33"/>
    </row>
    <row r="57" spans="3:3">
      <c r="C57" s="33"/>
    </row>
    <row r="58" spans="3:3">
      <c r="C58" s="33"/>
    </row>
    <row r="59" spans="3:3">
      <c r="C59" s="33"/>
    </row>
    <row r="60" spans="3:3">
      <c r="C60" s="33"/>
    </row>
    <row r="61" spans="3:3">
      <c r="C61" s="33"/>
    </row>
    <row r="62" spans="3:3">
      <c r="C62" s="33"/>
    </row>
    <row r="63" spans="3:3">
      <c r="C63" s="33"/>
    </row>
    <row r="64" spans="3:3">
      <c r="C64" s="33"/>
    </row>
    <row r="65" spans="3:3">
      <c r="C65" s="33"/>
    </row>
    <row r="66" spans="3:3">
      <c r="C66" s="33"/>
    </row>
    <row r="67" spans="3:3">
      <c r="C67" s="33"/>
    </row>
    <row r="68" spans="3:3">
      <c r="C68" s="33"/>
    </row>
    <row r="69" spans="3:3">
      <c r="C69" s="33"/>
    </row>
    <row r="70" spans="3:3">
      <c r="C70" s="33"/>
    </row>
    <row r="71" spans="3:3">
      <c r="C71" s="33"/>
    </row>
    <row r="72" spans="3:3">
      <c r="C72" s="33"/>
    </row>
    <row r="73" spans="3:3">
      <c r="C73" s="33"/>
    </row>
    <row r="74" spans="3:3">
      <c r="C74" s="33"/>
    </row>
    <row r="75" spans="3:3">
      <c r="C75" s="33"/>
    </row>
    <row r="76" spans="3:3">
      <c r="C76" s="33"/>
    </row>
  </sheetData>
  <sheetProtection formatCells="0"/>
  <mergeCells count="42">
    <mergeCell ref="A11:A13"/>
    <mergeCell ref="I19:J19"/>
    <mergeCell ref="M2:R2"/>
    <mergeCell ref="G6:J6"/>
    <mergeCell ref="O22:U24"/>
    <mergeCell ref="C13:D13"/>
    <mergeCell ref="C14:D14"/>
    <mergeCell ref="E20:F20"/>
    <mergeCell ref="C23:J23"/>
    <mergeCell ref="C24:J24"/>
    <mergeCell ref="L22:N23"/>
    <mergeCell ref="L24:N24"/>
    <mergeCell ref="F16:J16"/>
    <mergeCell ref="C22:J22"/>
    <mergeCell ref="E19:F19"/>
    <mergeCell ref="G18:H18"/>
    <mergeCell ref="G19:H19"/>
    <mergeCell ref="G17:H17"/>
    <mergeCell ref="I18:J18"/>
    <mergeCell ref="B1:U1"/>
    <mergeCell ref="C6:F6"/>
    <mergeCell ref="F15:K15"/>
    <mergeCell ref="F3:J3"/>
    <mergeCell ref="D5:F5"/>
    <mergeCell ref="S2:T2"/>
    <mergeCell ref="C7:F7"/>
    <mergeCell ref="C20:D20"/>
    <mergeCell ref="I20:J20"/>
    <mergeCell ref="G20:H20"/>
    <mergeCell ref="G7:J7"/>
    <mergeCell ref="C11:H11"/>
    <mergeCell ref="C12:D12"/>
    <mergeCell ref="C15:D15"/>
    <mergeCell ref="C16:D16"/>
    <mergeCell ref="F13:J13"/>
    <mergeCell ref="F14:J14"/>
    <mergeCell ref="C18:D18"/>
    <mergeCell ref="C19:D19"/>
    <mergeCell ref="E17:F17"/>
    <mergeCell ref="E18:F18"/>
    <mergeCell ref="C17:D17"/>
    <mergeCell ref="I17:J17"/>
  </mergeCells>
  <phoneticPr fontId="1"/>
  <dataValidations xWindow="499" yWindow="392" count="21">
    <dataValidation imeMode="on" allowBlank="1" showInputMessage="1" showErrorMessage="1" sqref="O22 C11" xr:uid="{00000000-0002-0000-0000-000000000000}"/>
    <dataValidation imeMode="off" allowBlank="1" showInputMessage="1" showErrorMessage="1" sqref="Q4:T21 E8:E9 C8:C9" xr:uid="{00000000-0002-0000-0000-000001000000}"/>
    <dataValidation type="list" imeMode="off" allowBlank="1" showInputMessage="1" showErrorMessage="1" promptTitle="ポジションの入力！" prompt="ポジションをGK,DF,MF,FWから選択し、半角大文字で入力して下さい。" sqref="M4:M21" xr:uid="{00000000-0002-0000-0000-000002000000}">
      <formula1>"GK,DF,MF,FW"</formula1>
    </dataValidation>
    <dataValidation type="list" imeMode="off" allowBlank="1" showInputMessage="1" showErrorMessage="1" promptTitle="ブロック順位！" prompt="３位決定戦をしていない場合は２チームが「３位」に、_x000a_５～８位決定戦をしていない場合は４チームが「５位」になります。" sqref="C5" xr:uid="{00000000-0002-0000-0000-000003000000}">
      <formula1>"1,2,3,4,5,6,7,8"</formula1>
    </dataValidation>
    <dataValidation type="textLength" imeMode="off" allowBlank="1" showInputMessage="1" showErrorMessage="1" sqref="G8:G9 E10" xr:uid="{00000000-0002-0000-0000-000004000000}">
      <formula1>4</formula1>
      <formula2>4</formula2>
    </dataValidation>
    <dataValidation type="textLength" imeMode="off" allowBlank="1" showInputMessage="1" showErrorMessage="1" sqref="C10" xr:uid="{00000000-0002-0000-0000-000005000000}">
      <formula1>3</formula1>
      <formula2>3</formula2>
    </dataValidation>
    <dataValidation type="list" imeMode="off" allowBlank="1" showInputMessage="1" showErrorMessage="1" sqref="P4:P21" xr:uid="{00000000-0002-0000-0000-000006000000}">
      <formula1>"1,2,3"</formula1>
    </dataValidation>
    <dataValidation type="list" imeMode="off" allowBlank="1" showInputMessage="1" showErrorMessage="1" sqref="U4:U21" xr:uid="{00000000-0002-0000-0000-000007000000}">
      <formula1>"1"</formula1>
    </dataValidation>
    <dataValidation imeMode="on" allowBlank="1" showInputMessage="1" showErrorMessage="1" promptTitle="氏名の入力" prompt="姓と名の間には、スペースを必ず_x000a_「ひとつだけ」入れて下さい。" sqref="N4:N21 C12:C16" xr:uid="{00000000-0002-0000-0000-000008000000}"/>
    <dataValidation imeMode="on" allowBlank="1" showInputMessage="1" showErrorMessage="1" promptTitle="学校名を入力！" prompt="○○立△△というように入力して下さい。（最後の「中学校」は入力の必要はありません。なお、星稜中は”星稜”とのみ入力して下さい。）" sqref="C7" xr:uid="{00000000-0002-0000-0000-000009000000}"/>
    <dataValidation imeMode="on" allowBlank="1" showInputMessage="1" showErrorMessage="1" promptTitle="学校名（ひらがな）を入力！" prompt="最初から「全角ひらがな」で入力して下さい。（最後の「ちゅうがっこう」は入力の必要はありません。）" sqref="C6" xr:uid="{00000000-0002-0000-0000-00000A000000}"/>
    <dataValidation imeMode="on" allowBlank="1" showInputMessage="1" showErrorMessage="1" promptTitle="シャツの色！" prompt="ＦＰ正、ＦＰ副、ＧＫ正、ＧＫ副の色はすべて違う色でなければなりません。_x000a_また、ユニフォームで使える黒は最大２カ所までです。" sqref="C18 E18 I18:I19 G18:G20" xr:uid="{00000000-0002-0000-0000-00000B000000}"/>
    <dataValidation imeMode="on" allowBlank="1" showInputMessage="1" showErrorMessage="1" promptTitle="パンツの色！" prompt="ＦＰ正、ＦＰ副、ＧＫ正、ＧＫ副の色はすべて違う色でなければなりません。_x000a_また、ユニフォームで使える黒は最大２カ所までです。" sqref="C19 E19" xr:uid="{00000000-0002-0000-0000-00000C000000}"/>
    <dataValidation imeMode="on" allowBlank="1" showInputMessage="1" showErrorMessage="1" promptTitle="ストッキングの色！" prompt="ＦＰ正、ＦＰ副、ＧＫ正、ＧＫ副の色はすべて違う色でなければなりません。_x000a_また、ユニフォームで使える黒は最大２カ所までです。" sqref="C20 I20 E20" xr:uid="{00000000-0002-0000-0000-00000D000000}"/>
    <dataValidation imeMode="on" allowBlank="1" showInputMessage="1" showErrorMessage="1" promptTitle="選手氏名（ふりがな）の入力" prompt="ふりがなを「全角ひらがな」で入力して下さい。_x000a_姓と名の間には、スペースを必ず「ひとつだけ」入れて下さい。" sqref="O4:O21" xr:uid="{00000000-0002-0000-0000-00000E000000}"/>
    <dataValidation type="whole" imeMode="off" allowBlank="1" showInputMessage="1" showErrorMessage="1" promptTitle="番号の入力！" prompt="番号は1～99の範囲で入力できます。" sqref="L4:L21" xr:uid="{00000000-0002-0000-0000-00000F000000}">
      <formula1>1</formula1>
      <formula2>99</formula2>
    </dataValidation>
    <dataValidation type="list" imeMode="on" allowBlank="1" showInputMessage="1" showErrorMessage="1" promptTitle="引率責任者の種別！" prompt="教員、部活動指導員の別を選択し、入力して下さい。" sqref="E13" xr:uid="{00000000-0002-0000-0000-000010000000}">
      <formula1>"教員,部活動指導員"</formula1>
    </dataValidation>
    <dataValidation type="list" imeMode="on" allowBlank="1" showInputMessage="1" showErrorMessage="1" promptTitle="マネージャーの種別！" prompt="教員、部活動指導員、生徒の別を選択し、入力して下さい。" sqref="E16" xr:uid="{00000000-0002-0000-0000-000011000000}">
      <formula1>"教員,部活動指導員,生徒"</formula1>
    </dataValidation>
    <dataValidation type="list" imeMode="on" allowBlank="1" showInputMessage="1" showErrorMessage="1" promptTitle="コーチの種別！" prompt="教員、部活動指導員、承認コーチの別を選択し、入力して下さい。" sqref="E15" xr:uid="{00000000-0002-0000-0000-000012000000}">
      <formula1>"教員,部活動指導員,承認コーチ"</formula1>
    </dataValidation>
    <dataValidation type="list" imeMode="on" allowBlank="1" showInputMessage="1" showErrorMessage="1" promptTitle="監督の種別！" prompt="教員、部活動指導員の別を選択し、入力して下さい。" sqref="E14" xr:uid="{00000000-0002-0000-0000-000013000000}">
      <formula1>"教員,部活動指導員"</formula1>
    </dataValidation>
    <dataValidation type="list" allowBlank="1" showInputMessage="1" showErrorMessage="1" sqref="A14:A16" xr:uid="{9B70EC12-455B-4D30-B731-7F9F5F3CD724}">
      <formula1>"1,2,3"</formula1>
    </dataValidation>
  </dataValidations>
  <printOptions horizontalCentered="1"/>
  <pageMargins left="0.5" right="0.5" top="0.5" bottom="0.5" header="0" footer="0"/>
  <pageSetup paperSize="9" scale="53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499" yWindow="392" count="1">
        <x14:dataValidation type="list" allowBlank="1" showInputMessage="1" showErrorMessage="1" xr:uid="{DF66DF43-D51A-4AA2-B2F9-7FB08D05B192}">
          <x14:formula1>
            <xm:f>大会名など!$A$3:$A$8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9"/>
  <sheetViews>
    <sheetView showGridLines="0" showZeros="0" showOutlineSymbols="0" topLeftCell="C1" zoomScale="87" zoomScaleNormal="87" workbookViewId="0">
      <selection activeCell="L1" sqref="L1"/>
    </sheetView>
  </sheetViews>
  <sheetFormatPr defaultColWidth="10.6640625" defaultRowHeight="14.25"/>
  <cols>
    <col min="1" max="2" width="12.109375" style="2" hidden="1" customWidth="1"/>
    <col min="3" max="3" width="9.6640625" style="2" customWidth="1"/>
    <col min="4" max="4" width="4.44140625" style="2" customWidth="1"/>
    <col min="5" max="5" width="7.6640625" style="2" customWidth="1"/>
    <col min="6" max="6" width="17.77734375" style="2" customWidth="1"/>
    <col min="7" max="7" width="10.77734375" style="2" customWidth="1"/>
    <col min="8" max="8" width="14" style="2" customWidth="1"/>
    <col min="9" max="12" width="8.77734375" style="2" customWidth="1"/>
    <col min="13" max="13" width="10.6640625" style="2"/>
    <col min="14" max="14" width="7.33203125" style="83" customWidth="1"/>
    <col min="15" max="16384" width="10.6640625" style="2"/>
  </cols>
  <sheetData>
    <row r="1" spans="1:19" ht="30.75" customHeight="1" thickBot="1">
      <c r="C1" s="200" t="s">
        <v>107</v>
      </c>
      <c r="D1" s="200"/>
      <c r="E1" s="201"/>
      <c r="F1" s="201"/>
      <c r="G1" s="201"/>
      <c r="H1" s="201"/>
      <c r="I1" s="201"/>
      <c r="J1" s="201"/>
      <c r="K1" s="201"/>
      <c r="L1" s="45" t="s">
        <v>124</v>
      </c>
      <c r="M1" s="47"/>
      <c r="N1" s="82"/>
      <c r="O1" s="47"/>
      <c r="P1" s="47"/>
      <c r="Q1" s="47"/>
      <c r="R1" s="47"/>
    </row>
    <row r="2" spans="1:19" ht="15">
      <c r="C2" s="49"/>
      <c r="D2" s="49"/>
      <c r="E2" s="47"/>
      <c r="F2" s="47"/>
      <c r="G2" s="47"/>
      <c r="H2" s="47"/>
      <c r="I2" s="47"/>
      <c r="J2" s="47"/>
      <c r="K2" s="47"/>
      <c r="L2" s="47"/>
      <c r="M2" s="47"/>
      <c r="N2" s="82"/>
      <c r="O2" s="47"/>
      <c r="P2" s="47"/>
      <c r="Q2" s="47"/>
      <c r="R2" s="47"/>
      <c r="S2" s="48"/>
    </row>
    <row r="3" spans="1:19" ht="29.25" customHeight="1">
      <c r="A3" s="1"/>
      <c r="B3" s="1"/>
      <c r="C3" s="150" t="str">
        <f ca="1">IF(L1="","**「県大会用」、「郡市大会用」を選択してください**",IF(入力用!C3="","**「入力用」の予選大会の欄を入力してください**","令和"&amp;IF(YEAR(NOW())=2019,"元",YEAR(NOW())-2018)&amp;"年度 "&amp;IF(参加申込書!L1="郡市予選用",VLOOKUP(入力用!C3,大会名など!$A$3:$C$8,2,FALSE),大会名など!B2)&amp;"　参加申込書"))</f>
        <v>**「入力用」の予選大会の欄を入力してください**</v>
      </c>
      <c r="D3" s="150"/>
      <c r="E3" s="151"/>
      <c r="F3" s="151"/>
      <c r="G3" s="151"/>
      <c r="H3" s="151"/>
      <c r="I3" s="151"/>
      <c r="J3" s="151"/>
      <c r="K3" s="151"/>
      <c r="L3" s="151"/>
    </row>
    <row r="4" spans="1:19" ht="11.25" customHeight="1" thickBot="1">
      <c r="A4" s="1"/>
      <c r="B4" s="1"/>
      <c r="C4" s="156"/>
      <c r="D4" s="156"/>
      <c r="E4" s="157"/>
      <c r="F4" s="157"/>
      <c r="G4" s="157"/>
      <c r="H4" s="157"/>
      <c r="I4" s="157"/>
      <c r="J4" s="157"/>
      <c r="K4" s="157"/>
      <c r="L4" s="157"/>
    </row>
    <row r="5" spans="1:19" ht="30.75" customHeight="1">
      <c r="A5" s="1"/>
      <c r="B5" s="1"/>
      <c r="C5" s="167" t="str">
        <f>入力用!E3&amp;"ブロック"</f>
        <v>ブロック</v>
      </c>
      <c r="D5" s="168"/>
      <c r="E5" s="169"/>
      <c r="F5" s="169"/>
      <c r="G5" s="170"/>
      <c r="H5" s="3" t="str">
        <f>IF(L1="県大会用","予選順位","")</f>
        <v/>
      </c>
      <c r="I5" s="162" t="str">
        <f>IF(L1="県大会用",入力用!C3&amp;" 予選　第　"&amp;入力用!C5&amp;"　位 　","")</f>
        <v/>
      </c>
      <c r="J5" s="162"/>
      <c r="K5" s="162"/>
      <c r="L5" s="163"/>
      <c r="M5" s="4"/>
    </row>
    <row r="6" spans="1:19" ht="30.75" customHeight="1">
      <c r="A6" s="1"/>
      <c r="B6" s="1"/>
      <c r="C6" s="174" t="s">
        <v>60</v>
      </c>
      <c r="D6" s="175"/>
      <c r="E6" s="204" t="str">
        <f>入力用!C6&amp;"ちゅうがっこう"</f>
        <v>ちゅうがっこう</v>
      </c>
      <c r="F6" s="205"/>
      <c r="G6" s="206"/>
      <c r="H6" s="5" t="s">
        <v>61</v>
      </c>
      <c r="I6" s="180" t="str">
        <f>"("&amp;DBCS(入力用!C8)&amp;")"&amp;DBCS(入力用!E8)&amp;"-"&amp;DBCS(入力用!G8)</f>
        <v>()-</v>
      </c>
      <c r="J6" s="181"/>
      <c r="K6" s="181"/>
      <c r="L6" s="182"/>
      <c r="M6" s="4"/>
    </row>
    <row r="7" spans="1:19" ht="30.75" customHeight="1">
      <c r="A7" s="1"/>
      <c r="B7" s="1"/>
      <c r="C7" s="176" t="s">
        <v>62</v>
      </c>
      <c r="D7" s="177"/>
      <c r="E7" s="164" t="str">
        <f>入力用!C7&amp;"中学校"</f>
        <v>中学校</v>
      </c>
      <c r="F7" s="165" ph="1"/>
      <c r="G7" s="166" ph="1"/>
      <c r="H7" s="6" t="s">
        <v>63</v>
      </c>
      <c r="I7" s="143" t="str">
        <f>"("&amp;DBCS(入力用!C9)&amp;")"&amp;DBCS(入力用!E9)&amp;"-"&amp;DBCS(入力用!G9)</f>
        <v>()-</v>
      </c>
      <c r="J7" s="144"/>
      <c r="K7" s="144"/>
      <c r="L7" s="145"/>
      <c r="M7" s="4"/>
    </row>
    <row r="8" spans="1:19" ht="30.75" customHeight="1" thickBot="1">
      <c r="A8" s="1"/>
      <c r="B8" s="1"/>
      <c r="C8" s="158" t="s">
        <v>64</v>
      </c>
      <c r="D8" s="159"/>
      <c r="E8" s="178" t="str">
        <f>"〒"&amp;DBCS(入力用!C10)&amp;"-"&amp;DBCS(入力用!E10)</f>
        <v>〒-</v>
      </c>
      <c r="F8" s="179"/>
      <c r="G8" s="171">
        <f>入力用!C11</f>
        <v>0</v>
      </c>
      <c r="H8" s="172"/>
      <c r="I8" s="172"/>
      <c r="J8" s="172"/>
      <c r="K8" s="172"/>
      <c r="L8" s="173"/>
      <c r="M8" s="4"/>
    </row>
    <row r="9" spans="1:19" ht="30.75" customHeight="1" thickTop="1">
      <c r="A9" s="1"/>
      <c r="B9" s="1"/>
      <c r="C9" s="87" t="s">
        <v>121</v>
      </c>
      <c r="D9" s="90" t="s">
        <v>122</v>
      </c>
      <c r="E9" s="160" t="str">
        <f>TRIM(DBCS(入力用!C13))</f>
        <v/>
      </c>
      <c r="F9" s="161"/>
      <c r="G9" s="91" t="str">
        <f>IF(入力用!E13="","","（"&amp;入力用!E13&amp;"）")</f>
        <v/>
      </c>
      <c r="H9" s="7" t="s">
        <v>10</v>
      </c>
      <c r="I9" s="8" t="s">
        <v>37</v>
      </c>
      <c r="J9" s="8" t="s">
        <v>38</v>
      </c>
      <c r="K9" s="8" t="s">
        <v>39</v>
      </c>
      <c r="L9" s="9" t="s">
        <v>40</v>
      </c>
      <c r="M9" s="4"/>
    </row>
    <row r="10" spans="1:19" ht="30.75" customHeight="1">
      <c r="A10" s="1"/>
      <c r="B10" s="1"/>
      <c r="C10" s="84" t="s">
        <v>118</v>
      </c>
      <c r="D10" s="88" t="str">
        <f>IF(入力用!A14="","",入力用!A14)</f>
        <v/>
      </c>
      <c r="E10" s="152" t="str">
        <f>IF(入力用!C14="","",TRIM(DBCS(入力用!C14)))</f>
        <v/>
      </c>
      <c r="F10" s="153"/>
      <c r="G10" s="92" t="str">
        <f>IF(入力用!E14="","","（"&amp;入力用!E14&amp;"）")</f>
        <v/>
      </c>
      <c r="H10" s="10" t="s">
        <v>113</v>
      </c>
      <c r="I10" s="41">
        <f>入力用!C18</f>
        <v>0</v>
      </c>
      <c r="J10" s="41">
        <f>入力用!E18</f>
        <v>0</v>
      </c>
      <c r="K10" s="41">
        <f>入力用!G18</f>
        <v>0</v>
      </c>
      <c r="L10" s="42">
        <f>入力用!I18</f>
        <v>0</v>
      </c>
      <c r="M10" s="4"/>
    </row>
    <row r="11" spans="1:19" ht="30.75" customHeight="1">
      <c r="A11" s="1"/>
      <c r="B11" s="1"/>
      <c r="C11" s="84" t="s">
        <v>119</v>
      </c>
      <c r="D11" s="88" t="str">
        <f>IF(入力用!A15="","",入力用!A15)</f>
        <v/>
      </c>
      <c r="E11" s="152" t="str">
        <f>IF(入力用!C15="","",TRIM(DBCS(入力用!C15)))</f>
        <v/>
      </c>
      <c r="F11" s="153"/>
      <c r="G11" s="93" t="str">
        <f>IF(入力用!E15="","","（"&amp;入力用!E15&amp;"）")</f>
        <v/>
      </c>
      <c r="H11" s="10" t="s">
        <v>112</v>
      </c>
      <c r="I11" s="41">
        <f>入力用!C19</f>
        <v>0</v>
      </c>
      <c r="J11" s="41">
        <f>入力用!E19</f>
        <v>0</v>
      </c>
      <c r="K11" s="41">
        <f>入力用!G19</f>
        <v>0</v>
      </c>
      <c r="L11" s="42">
        <f>入力用!I19</f>
        <v>0</v>
      </c>
      <c r="M11" s="4"/>
    </row>
    <row r="12" spans="1:19" ht="30.75" customHeight="1" thickBot="1">
      <c r="A12" s="1"/>
      <c r="B12" s="1"/>
      <c r="C12" s="85" t="s">
        <v>120</v>
      </c>
      <c r="D12" s="89" t="str">
        <f>IF(入力用!A16="","",入力用!A16)</f>
        <v/>
      </c>
      <c r="E12" s="154" t="str">
        <f>IF(入力用!C16="","",TRIM(DBCS(入力用!C16)))</f>
        <v/>
      </c>
      <c r="F12" s="155"/>
      <c r="G12" s="94" t="str">
        <f>IF(入力用!E16="","","（"&amp;入力用!E16&amp;"）")</f>
        <v/>
      </c>
      <c r="H12" s="10" t="s">
        <v>111</v>
      </c>
      <c r="I12" s="41">
        <f>入力用!C20</f>
        <v>0</v>
      </c>
      <c r="J12" s="41">
        <f>入力用!E20</f>
        <v>0</v>
      </c>
      <c r="K12" s="41">
        <f>入力用!G20</f>
        <v>0</v>
      </c>
      <c r="L12" s="42">
        <f>入力用!I20</f>
        <v>0</v>
      </c>
      <c r="M12" s="4"/>
    </row>
    <row r="13" spans="1:19" ht="33.950000000000003" customHeight="1" thickTop="1">
      <c r="A13" s="1"/>
      <c r="B13" s="1"/>
      <c r="C13" s="11" t="s">
        <v>34</v>
      </c>
      <c r="D13" s="52" t="s">
        <v>72</v>
      </c>
      <c r="E13" s="12" t="s">
        <v>36</v>
      </c>
      <c r="F13" s="207" t="s">
        <v>67</v>
      </c>
      <c r="G13" s="208"/>
      <c r="H13" s="146" t="s">
        <v>68</v>
      </c>
      <c r="I13" s="146"/>
      <c r="J13" s="147"/>
      <c r="K13" s="202" t="s">
        <v>69</v>
      </c>
      <c r="L13" s="203"/>
      <c r="M13" s="4"/>
    </row>
    <row r="14" spans="1:19" ht="30.75" customHeight="1">
      <c r="A14" s="1" t="s">
        <v>44</v>
      </c>
      <c r="B14" s="1">
        <v>1</v>
      </c>
      <c r="C14" s="13" t="str">
        <f>IF(入力用!$L4="","",入力用!$L4)</f>
        <v/>
      </c>
      <c r="D14" s="53"/>
      <c r="E14" s="14" t="str">
        <f>IF(入力用!$M4="","",入力用!$M4)</f>
        <v/>
      </c>
      <c r="F14" s="148" t="str">
        <f>IF(入力用!$N4="","",入力用!$N4)</f>
        <v/>
      </c>
      <c r="G14" s="209"/>
      <c r="H14" s="141" t="str">
        <f>IF(入力用!$O4="","","（"&amp;入力用!$O4&amp;"）")</f>
        <v/>
      </c>
      <c r="I14" s="141"/>
      <c r="J14" s="142"/>
      <c r="K14" s="137" t="str">
        <f>IF(入力用!$P4="","",入力用!$P4)</f>
        <v/>
      </c>
      <c r="L14" s="138"/>
      <c r="M14" s="4"/>
      <c r="N14" s="61" t="str">
        <f>IF(入力用!$U4="","","○")</f>
        <v/>
      </c>
    </row>
    <row r="15" spans="1:19" ht="30.75" customHeight="1">
      <c r="A15" s="1" t="s">
        <v>45</v>
      </c>
      <c r="B15" s="1">
        <v>2</v>
      </c>
      <c r="C15" s="13" t="str">
        <f>IF(入力用!$L5="","",入力用!$L5)</f>
        <v/>
      </c>
      <c r="D15" s="53"/>
      <c r="E15" s="14" t="str">
        <f>IF(入力用!$M5="","",入力用!$M5)</f>
        <v/>
      </c>
      <c r="F15" s="148" t="str">
        <f>IF(入力用!$N5="","",入力用!$N5)</f>
        <v/>
      </c>
      <c r="G15" s="149"/>
      <c r="H15" s="141" t="str">
        <f>IF(入力用!$O5="","","（"&amp;入力用!$O5&amp;"）")</f>
        <v/>
      </c>
      <c r="I15" s="141"/>
      <c r="J15" s="142"/>
      <c r="K15" s="137" t="str">
        <f>IF(入力用!$P5="","",入力用!$P5)</f>
        <v/>
      </c>
      <c r="L15" s="138"/>
      <c r="M15" s="4"/>
      <c r="N15" s="61" t="str">
        <f>IF(入力用!$U5="","","○")</f>
        <v/>
      </c>
    </row>
    <row r="16" spans="1:19" ht="30.75" customHeight="1">
      <c r="A16" s="1" t="s">
        <v>46</v>
      </c>
      <c r="B16" s="1">
        <v>3</v>
      </c>
      <c r="C16" s="13" t="str">
        <f>IF(入力用!$L6="","",入力用!$L6)</f>
        <v/>
      </c>
      <c r="D16" s="53"/>
      <c r="E16" s="14" t="str">
        <f>IF(入力用!$M6="","",入力用!$M6)</f>
        <v/>
      </c>
      <c r="F16" s="148" t="str">
        <f>IF(入力用!$N6="","",入力用!$N6)</f>
        <v/>
      </c>
      <c r="G16" s="149"/>
      <c r="H16" s="141" t="str">
        <f>IF(入力用!$O6="","","（"&amp;入力用!$O6&amp;"）")</f>
        <v/>
      </c>
      <c r="I16" s="141"/>
      <c r="J16" s="142"/>
      <c r="K16" s="137" t="str">
        <f>IF(入力用!$P6="","",入力用!$P6)</f>
        <v/>
      </c>
      <c r="L16" s="138"/>
      <c r="M16" s="4"/>
      <c r="N16" s="61" t="str">
        <f>IF(入力用!$U6="","","○")</f>
        <v/>
      </c>
    </row>
    <row r="17" spans="1:14" ht="30.75" customHeight="1">
      <c r="A17" s="1" t="s">
        <v>47</v>
      </c>
      <c r="B17" s="1">
        <v>4</v>
      </c>
      <c r="C17" s="13" t="str">
        <f>IF(入力用!$L7="","",入力用!$L7)</f>
        <v/>
      </c>
      <c r="D17" s="53"/>
      <c r="E17" s="14" t="str">
        <f>IF(入力用!$M7="","",入力用!$M7)</f>
        <v/>
      </c>
      <c r="F17" s="148" t="str">
        <f>IF(入力用!$N7="","",入力用!$N7)</f>
        <v/>
      </c>
      <c r="G17" s="149"/>
      <c r="H17" s="141" t="str">
        <f>IF(入力用!$O7="","","（"&amp;入力用!$O7&amp;"）")</f>
        <v/>
      </c>
      <c r="I17" s="141"/>
      <c r="J17" s="142"/>
      <c r="K17" s="137" t="str">
        <f>IF(入力用!$P7="","",入力用!$P7)</f>
        <v/>
      </c>
      <c r="L17" s="138"/>
      <c r="M17" s="4"/>
      <c r="N17" s="61" t="str">
        <f>IF(入力用!$U7="","","○")</f>
        <v/>
      </c>
    </row>
    <row r="18" spans="1:14" ht="30.75" customHeight="1">
      <c r="A18" s="1" t="s">
        <v>48</v>
      </c>
      <c r="B18" s="1">
        <v>5</v>
      </c>
      <c r="C18" s="13" t="str">
        <f>IF(入力用!$L8="","",入力用!$L8)</f>
        <v/>
      </c>
      <c r="D18" s="53"/>
      <c r="E18" s="14" t="str">
        <f>IF(入力用!$M8="","",入力用!$M8)</f>
        <v/>
      </c>
      <c r="F18" s="148" t="str">
        <f>IF(入力用!$N8="","",入力用!$N8)</f>
        <v/>
      </c>
      <c r="G18" s="149"/>
      <c r="H18" s="141" t="str">
        <f>IF(入力用!$O8="","","（"&amp;入力用!$O8&amp;"）")</f>
        <v/>
      </c>
      <c r="I18" s="141"/>
      <c r="J18" s="142"/>
      <c r="K18" s="137" t="str">
        <f>IF(入力用!$P8="","",入力用!$P8)</f>
        <v/>
      </c>
      <c r="L18" s="138"/>
      <c r="M18" s="4"/>
      <c r="N18" s="61" t="str">
        <f>IF(入力用!$U8="","","○")</f>
        <v/>
      </c>
    </row>
    <row r="19" spans="1:14" ht="30.75" customHeight="1">
      <c r="A19" s="1" t="s">
        <v>21</v>
      </c>
      <c r="B19" s="1">
        <v>6</v>
      </c>
      <c r="C19" s="13" t="str">
        <f>IF(入力用!$L9="","",入力用!$L9)</f>
        <v/>
      </c>
      <c r="D19" s="53"/>
      <c r="E19" s="14" t="str">
        <f>IF(入力用!$M9="","",入力用!$M9)</f>
        <v/>
      </c>
      <c r="F19" s="148" t="str">
        <f>IF(入力用!$N9="","",入力用!$N9)</f>
        <v/>
      </c>
      <c r="G19" s="149"/>
      <c r="H19" s="141" t="str">
        <f>IF(入力用!$O9="","","（"&amp;入力用!$O9&amp;"）")</f>
        <v/>
      </c>
      <c r="I19" s="141"/>
      <c r="J19" s="142"/>
      <c r="K19" s="137" t="str">
        <f>IF(入力用!$P9="","",入力用!$P9)</f>
        <v/>
      </c>
      <c r="L19" s="138"/>
      <c r="M19" s="4"/>
      <c r="N19" s="61" t="str">
        <f>IF(入力用!$U9="","","○")</f>
        <v/>
      </c>
    </row>
    <row r="20" spans="1:14" ht="30.75" customHeight="1">
      <c r="A20" s="1" t="s">
        <v>22</v>
      </c>
      <c r="B20" s="1">
        <v>7</v>
      </c>
      <c r="C20" s="13" t="str">
        <f>IF(入力用!$L10="","",入力用!$L10)</f>
        <v/>
      </c>
      <c r="D20" s="53"/>
      <c r="E20" s="14" t="str">
        <f>IF(入力用!$M10="","",入力用!$M10)</f>
        <v/>
      </c>
      <c r="F20" s="148" t="str">
        <f>IF(入力用!$N10="","",入力用!$N10)</f>
        <v/>
      </c>
      <c r="G20" s="149"/>
      <c r="H20" s="141" t="str">
        <f>IF(入力用!$O10="","","（"&amp;入力用!$O10&amp;"）")</f>
        <v/>
      </c>
      <c r="I20" s="141"/>
      <c r="J20" s="142"/>
      <c r="K20" s="137" t="str">
        <f>IF(入力用!$P10="","",入力用!$P10)</f>
        <v/>
      </c>
      <c r="L20" s="138"/>
      <c r="M20" s="4"/>
      <c r="N20" s="61" t="str">
        <f>IF(入力用!$U10="","","○")</f>
        <v/>
      </c>
    </row>
    <row r="21" spans="1:14" ht="30.75" customHeight="1">
      <c r="A21" s="1" t="s">
        <v>23</v>
      </c>
      <c r="B21" s="1">
        <v>8</v>
      </c>
      <c r="C21" s="13" t="str">
        <f>IF(入力用!$L11="","",入力用!$L11)</f>
        <v/>
      </c>
      <c r="D21" s="53"/>
      <c r="E21" s="14" t="str">
        <f>IF(入力用!$M11="","",入力用!$M11)</f>
        <v/>
      </c>
      <c r="F21" s="148" t="str">
        <f>IF(入力用!$N11="","",入力用!$N11)</f>
        <v/>
      </c>
      <c r="G21" s="149"/>
      <c r="H21" s="141" t="str">
        <f>IF(入力用!$O11="","","（"&amp;入力用!$O11&amp;"）")</f>
        <v/>
      </c>
      <c r="I21" s="141"/>
      <c r="J21" s="142"/>
      <c r="K21" s="137" t="str">
        <f>IF(入力用!$P11="","",入力用!$P11)</f>
        <v/>
      </c>
      <c r="L21" s="138"/>
      <c r="M21" s="4"/>
      <c r="N21" s="61" t="str">
        <f>IF(入力用!$U11="","","○")</f>
        <v/>
      </c>
    </row>
    <row r="22" spans="1:14" ht="30.75" customHeight="1">
      <c r="A22" s="1" t="s">
        <v>24</v>
      </c>
      <c r="B22" s="1">
        <v>9</v>
      </c>
      <c r="C22" s="13" t="str">
        <f>IF(入力用!$L12="","",入力用!$L12)</f>
        <v/>
      </c>
      <c r="D22" s="53"/>
      <c r="E22" s="14" t="str">
        <f>IF(入力用!$M12="","",入力用!$M12)</f>
        <v/>
      </c>
      <c r="F22" s="148" t="str">
        <f>IF(入力用!$N12="","",入力用!$N12)</f>
        <v/>
      </c>
      <c r="G22" s="149"/>
      <c r="H22" s="141" t="str">
        <f>IF(入力用!$O12="","","（"&amp;入力用!$O12&amp;"）")</f>
        <v/>
      </c>
      <c r="I22" s="141"/>
      <c r="J22" s="142"/>
      <c r="K22" s="137" t="str">
        <f>IF(入力用!$P12="","",入力用!$P12)</f>
        <v/>
      </c>
      <c r="L22" s="138"/>
      <c r="M22" s="4"/>
      <c r="N22" s="61" t="str">
        <f>IF(入力用!$U12="","","○")</f>
        <v/>
      </c>
    </row>
    <row r="23" spans="1:14" ht="30.75" customHeight="1">
      <c r="A23" s="1" t="s">
        <v>25</v>
      </c>
      <c r="B23" s="1">
        <v>10</v>
      </c>
      <c r="C23" s="13" t="str">
        <f>IF(入力用!$L13="","",入力用!$L13)</f>
        <v/>
      </c>
      <c r="D23" s="53"/>
      <c r="E23" s="14" t="str">
        <f>IF(入力用!$M13="","",入力用!$M13)</f>
        <v/>
      </c>
      <c r="F23" s="148" t="str">
        <f>IF(入力用!$N13="","",入力用!$N13)</f>
        <v/>
      </c>
      <c r="G23" s="149"/>
      <c r="H23" s="141" t="str">
        <f>IF(入力用!$O13="","","（"&amp;入力用!$O13&amp;"）")</f>
        <v/>
      </c>
      <c r="I23" s="141"/>
      <c r="J23" s="142"/>
      <c r="K23" s="137" t="str">
        <f>IF(入力用!$P13="","",入力用!$P13)</f>
        <v/>
      </c>
      <c r="L23" s="138"/>
      <c r="M23" s="4"/>
      <c r="N23" s="61" t="str">
        <f>IF(入力用!$U13="","","○")</f>
        <v/>
      </c>
    </row>
    <row r="24" spans="1:14" ht="30.75" customHeight="1">
      <c r="A24" s="1" t="s">
        <v>26</v>
      </c>
      <c r="B24" s="1">
        <v>11</v>
      </c>
      <c r="C24" s="13" t="str">
        <f>IF(入力用!$L14="","",入力用!$L14)</f>
        <v/>
      </c>
      <c r="D24" s="53"/>
      <c r="E24" s="14" t="str">
        <f>IF(入力用!$M14="","",入力用!$M14)</f>
        <v/>
      </c>
      <c r="F24" s="148" t="str">
        <f>IF(入力用!$N14="","",入力用!$N14)</f>
        <v/>
      </c>
      <c r="G24" s="149"/>
      <c r="H24" s="141" t="str">
        <f>IF(入力用!$O14="","","（"&amp;入力用!$O14&amp;"）")</f>
        <v/>
      </c>
      <c r="I24" s="141"/>
      <c r="J24" s="142"/>
      <c r="K24" s="137" t="str">
        <f>IF(入力用!$P14="","",入力用!$P14)</f>
        <v/>
      </c>
      <c r="L24" s="138"/>
      <c r="M24" s="4"/>
      <c r="N24" s="61" t="str">
        <f>IF(入力用!$U14="","","○")</f>
        <v/>
      </c>
    </row>
    <row r="25" spans="1:14" ht="30.75" customHeight="1">
      <c r="A25" s="1" t="s">
        <v>27</v>
      </c>
      <c r="B25" s="1">
        <v>12</v>
      </c>
      <c r="C25" s="13" t="str">
        <f>IF(入力用!$L15="","",入力用!$L15)</f>
        <v/>
      </c>
      <c r="D25" s="53"/>
      <c r="E25" s="14" t="str">
        <f>IF(入力用!$M15="","",入力用!$M15)</f>
        <v/>
      </c>
      <c r="F25" s="148" t="str">
        <f>IF(入力用!$N15="","",入力用!$N15)</f>
        <v/>
      </c>
      <c r="G25" s="149"/>
      <c r="H25" s="141" t="str">
        <f>IF(入力用!$O15="","","（"&amp;入力用!$O15&amp;"）")</f>
        <v/>
      </c>
      <c r="I25" s="141"/>
      <c r="J25" s="142"/>
      <c r="K25" s="137" t="str">
        <f>IF(入力用!$P15="","",入力用!$P15)</f>
        <v/>
      </c>
      <c r="L25" s="138"/>
      <c r="M25" s="4"/>
      <c r="N25" s="61" t="str">
        <f>IF(入力用!$U15="","","○")</f>
        <v/>
      </c>
    </row>
    <row r="26" spans="1:14" ht="30.75" customHeight="1">
      <c r="A26" s="1" t="s">
        <v>28</v>
      </c>
      <c r="B26" s="1">
        <v>13</v>
      </c>
      <c r="C26" s="13" t="str">
        <f>IF(入力用!$L16="","",入力用!$L16)</f>
        <v/>
      </c>
      <c r="D26" s="53"/>
      <c r="E26" s="14" t="str">
        <f>IF(入力用!$M16="","",入力用!$M16)</f>
        <v/>
      </c>
      <c r="F26" s="148" t="str">
        <f>IF(入力用!$N16="","",入力用!$N16)</f>
        <v/>
      </c>
      <c r="G26" s="149"/>
      <c r="H26" s="141" t="str">
        <f>IF(入力用!$O16="","","（"&amp;入力用!$O16&amp;"）")</f>
        <v/>
      </c>
      <c r="I26" s="141"/>
      <c r="J26" s="142"/>
      <c r="K26" s="137" t="str">
        <f>IF(入力用!$P16="","",入力用!$P16)</f>
        <v/>
      </c>
      <c r="L26" s="138"/>
      <c r="M26" s="4"/>
      <c r="N26" s="61" t="str">
        <f>IF(入力用!$U16="","","○")</f>
        <v/>
      </c>
    </row>
    <row r="27" spans="1:14" ht="30.75" customHeight="1">
      <c r="A27" s="1" t="s">
        <v>29</v>
      </c>
      <c r="B27" s="1">
        <v>14</v>
      </c>
      <c r="C27" s="13" t="str">
        <f>IF(入力用!$L17="","",入力用!$L17)</f>
        <v/>
      </c>
      <c r="D27" s="53"/>
      <c r="E27" s="14" t="str">
        <f>IF(入力用!$M17="","",入力用!$M17)</f>
        <v/>
      </c>
      <c r="F27" s="148" t="str">
        <f>IF(入力用!$N17="","",入力用!$N17)</f>
        <v/>
      </c>
      <c r="G27" s="149"/>
      <c r="H27" s="141" t="str">
        <f>IF(入力用!$O17="","","（"&amp;入力用!$O17&amp;"）")</f>
        <v/>
      </c>
      <c r="I27" s="141"/>
      <c r="J27" s="142"/>
      <c r="K27" s="137" t="str">
        <f>IF(入力用!$P17="","",入力用!$P17)</f>
        <v/>
      </c>
      <c r="L27" s="138"/>
      <c r="M27" s="4"/>
      <c r="N27" s="61" t="str">
        <f>IF(入力用!$U17="","","○")</f>
        <v/>
      </c>
    </row>
    <row r="28" spans="1:14" ht="30.75" customHeight="1">
      <c r="A28" s="1" t="s">
        <v>30</v>
      </c>
      <c r="B28" s="1">
        <v>15</v>
      </c>
      <c r="C28" s="13" t="str">
        <f>IF(入力用!$L18="","",入力用!$L18)</f>
        <v/>
      </c>
      <c r="D28" s="53"/>
      <c r="E28" s="14" t="str">
        <f>IF(入力用!$M18="","",入力用!$M18)</f>
        <v/>
      </c>
      <c r="F28" s="148" t="str">
        <f>IF(入力用!$N18="","",入力用!$N18)</f>
        <v/>
      </c>
      <c r="G28" s="149"/>
      <c r="H28" s="141" t="str">
        <f>IF(入力用!$O18="","","（"&amp;入力用!$O18&amp;"）")</f>
        <v/>
      </c>
      <c r="I28" s="141"/>
      <c r="J28" s="142"/>
      <c r="K28" s="137" t="str">
        <f>IF(入力用!$P18="","",入力用!$P18)</f>
        <v/>
      </c>
      <c r="L28" s="138"/>
      <c r="M28" s="4"/>
      <c r="N28" s="61" t="str">
        <f>IF(入力用!$U18="","","○")</f>
        <v/>
      </c>
    </row>
    <row r="29" spans="1:14" ht="30.75" customHeight="1">
      <c r="A29" s="1" t="s">
        <v>31</v>
      </c>
      <c r="B29" s="1">
        <v>16</v>
      </c>
      <c r="C29" s="13" t="str">
        <f>IF(入力用!$L19="","",入力用!$L19)</f>
        <v/>
      </c>
      <c r="D29" s="53"/>
      <c r="E29" s="14" t="str">
        <f>IF(入力用!$M19="","",入力用!$M19)</f>
        <v/>
      </c>
      <c r="F29" s="148" t="str">
        <f>IF(入力用!$N19="","",入力用!$N19)</f>
        <v/>
      </c>
      <c r="G29" s="149"/>
      <c r="H29" s="141" t="str">
        <f>IF(入力用!$O19="","","（"&amp;入力用!$O19&amp;"）")</f>
        <v/>
      </c>
      <c r="I29" s="141"/>
      <c r="J29" s="142"/>
      <c r="K29" s="137" t="str">
        <f>IF(入力用!$P19="","",入力用!$P19)</f>
        <v/>
      </c>
      <c r="L29" s="138"/>
      <c r="M29" s="4"/>
      <c r="N29" s="61" t="str">
        <f>IF(入力用!$U19="","","○")</f>
        <v/>
      </c>
    </row>
    <row r="30" spans="1:14" ht="30.75" customHeight="1">
      <c r="A30" s="1" t="s">
        <v>32</v>
      </c>
      <c r="B30" s="1">
        <v>17</v>
      </c>
      <c r="C30" s="13" t="str">
        <f>IF(入力用!$L20="","",入力用!$L20)</f>
        <v/>
      </c>
      <c r="D30" s="53"/>
      <c r="E30" s="14" t="str">
        <f>IF(入力用!$M20="","",入力用!$M20)</f>
        <v/>
      </c>
      <c r="F30" s="148" t="str">
        <f>IF(入力用!$N20="","",入力用!$N20)</f>
        <v/>
      </c>
      <c r="G30" s="149"/>
      <c r="H30" s="141" t="str">
        <f>IF(入力用!$O20="","","（"&amp;入力用!$O20&amp;"）")</f>
        <v/>
      </c>
      <c r="I30" s="141"/>
      <c r="J30" s="142"/>
      <c r="K30" s="137" t="str">
        <f>IF(入力用!$P20="","",入力用!$P20)</f>
        <v/>
      </c>
      <c r="L30" s="138"/>
      <c r="M30" s="4"/>
      <c r="N30" s="61" t="str">
        <f>IF(入力用!$U20="","","○")</f>
        <v/>
      </c>
    </row>
    <row r="31" spans="1:14" ht="30.75" customHeight="1" thickBot="1">
      <c r="A31" s="1" t="s">
        <v>33</v>
      </c>
      <c r="B31" s="1">
        <v>18</v>
      </c>
      <c r="C31" s="15" t="str">
        <f>IF(入力用!$L21="","",入力用!$L21)</f>
        <v/>
      </c>
      <c r="D31" s="54"/>
      <c r="E31" s="16" t="str">
        <f>IF(入力用!$M21="","",入力用!$M21)</f>
        <v/>
      </c>
      <c r="F31" s="185" t="str">
        <f>IF(入力用!$N21="","",入力用!$N21)</f>
        <v/>
      </c>
      <c r="G31" s="186"/>
      <c r="H31" s="198" t="str">
        <f>IF(入力用!$O21="","","（"&amp;入力用!$O21&amp;"）")</f>
        <v/>
      </c>
      <c r="I31" s="198"/>
      <c r="J31" s="199"/>
      <c r="K31" s="139" t="str">
        <f>IF(入力用!$P21="","",入力用!$P21)</f>
        <v/>
      </c>
      <c r="L31" s="140"/>
      <c r="M31" s="4"/>
      <c r="N31" s="61" t="str">
        <f>IF(入力用!$U21="","","○")</f>
        <v/>
      </c>
    </row>
    <row r="32" spans="1:14">
      <c r="A32" s="1"/>
      <c r="B32" s="1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ht="75.75" hidden="1" customHeight="1" thickTop="1" thickBot="1">
      <c r="A33" s="1"/>
      <c r="B33" s="1"/>
      <c r="C33" s="25" t="s">
        <v>49</v>
      </c>
      <c r="D33" s="51"/>
      <c r="E33" s="26"/>
      <c r="F33" s="196">
        <f>入力用!O22</f>
        <v>0</v>
      </c>
      <c r="G33" s="196"/>
      <c r="H33" s="196"/>
      <c r="I33" s="196"/>
      <c r="J33" s="196"/>
      <c r="K33" s="196"/>
      <c r="L33" s="197"/>
    </row>
    <row r="34" spans="1:12" ht="12.75" hidden="1" customHeight="1" thickTop="1">
      <c r="A34" s="1"/>
      <c r="B34" s="1"/>
      <c r="C34" s="39"/>
      <c r="D34" s="39"/>
      <c r="F34" s="40"/>
      <c r="G34" s="40"/>
      <c r="H34" s="40"/>
      <c r="I34" s="40"/>
      <c r="J34" s="40"/>
      <c r="K34" s="40"/>
      <c r="L34" s="40"/>
    </row>
    <row r="35" spans="1:12" ht="30" hidden="1" customHeight="1">
      <c r="A35" s="1"/>
      <c r="B35" s="1"/>
      <c r="C35" s="39"/>
      <c r="D35" s="39"/>
      <c r="E35" s="193" t="str">
        <f>"参加申込選手数　　"&amp;COUNTA(入力用!$O$4:$O$21)&amp;"　人　×　600円　＝　"&amp;COUNTA(入力用!$O$4:$O$21)*600&amp;"　円"</f>
        <v>参加申込選手数　　0　人　×　600円　＝　0　円</v>
      </c>
      <c r="F35" s="194"/>
      <c r="G35" s="194"/>
      <c r="H35" s="194"/>
      <c r="I35" s="194"/>
      <c r="J35" s="194"/>
      <c r="K35" s="195"/>
      <c r="L35" s="40"/>
    </row>
    <row r="36" spans="1:12" ht="36" customHeight="1">
      <c r="A36" s="1"/>
      <c r="B36" s="1"/>
      <c r="C36" s="18" t="s">
        <v>35</v>
      </c>
      <c r="D36" s="18"/>
      <c r="E36" s="19"/>
      <c r="F36" s="19"/>
      <c r="G36" s="19"/>
      <c r="H36" s="19"/>
      <c r="I36" s="19"/>
      <c r="J36" s="19"/>
      <c r="K36" s="19"/>
      <c r="L36" s="19"/>
    </row>
    <row r="37" spans="1:12" ht="28.5" customHeight="1">
      <c r="A37" s="1"/>
      <c r="B37" s="1"/>
      <c r="C37" s="191" t="str">
        <f ca="1">"令和"&amp;IF(YEAR(NOW())=2019,"元",YEAR(NOW())-2018)&amp;"年　 "&amp;DBCS(MONTH(NOW()))&amp;"月 "&amp;DBCS(DAY(NOW()))&amp;"日"</f>
        <v>令和7年　 ８月 ２８日</v>
      </c>
      <c r="D37" s="191"/>
      <c r="E37" s="192"/>
      <c r="F37" s="192"/>
      <c r="G37" s="19"/>
      <c r="H37" s="19"/>
      <c r="I37" s="19"/>
      <c r="J37" s="19"/>
      <c r="K37" s="19"/>
      <c r="L37" s="19"/>
    </row>
    <row r="38" spans="1:12" ht="33" customHeight="1">
      <c r="A38" s="1"/>
      <c r="B38" s="1"/>
      <c r="C38" s="187" t="str">
        <f>IF(L1="","**「県大会用」、「郡市大会用」を選択してください**",IF(入力用!C3="","**「入力用」の予選大会の欄を入力してください**",IF(L1="県大会用",大会名など!C2,VLOOKUP(入力用!C3,大会名など!$A$3:$C$8,3,FALSE))&amp;"　　様"))</f>
        <v>**「入力用」の予選大会の欄を入力してください**</v>
      </c>
      <c r="D38" s="187"/>
      <c r="E38" s="188"/>
      <c r="F38" s="188"/>
      <c r="G38" s="188"/>
      <c r="H38" s="188"/>
      <c r="I38" s="20"/>
      <c r="J38" s="19"/>
      <c r="K38" s="19"/>
      <c r="L38" s="19"/>
    </row>
    <row r="39" spans="1:12">
      <c r="A39" s="1"/>
      <c r="B39" s="1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2" ht="30" customHeight="1">
      <c r="A40" s="1"/>
      <c r="B40" s="1"/>
      <c r="C40" s="19"/>
      <c r="D40" s="19"/>
      <c r="F40" s="189">
        <f>入力用!C7</f>
        <v>0</v>
      </c>
      <c r="G40" s="190"/>
      <c r="H40" s="21" t="s">
        <v>43</v>
      </c>
      <c r="I40" s="183" t="str">
        <f>IF(LEN(TRIM(入力用!C12))&lt;=4,SUBSTITUTE(DBCS(TRIM(入力用!C12)),"　","　　"),IF(LEN(TRIM(入力用!C12))&gt;=6,SUBSTITUTE(TRIM(DBCS(入力用!C12)),"　",""),DBCS(TRIM(入力用!C12))))</f>
        <v/>
      </c>
      <c r="J40" s="184"/>
      <c r="K40" s="184"/>
      <c r="L40" s="22" t="s">
        <v>41</v>
      </c>
    </row>
    <row r="41" spans="1:12">
      <c r="A41" s="1"/>
      <c r="B41" s="1"/>
    </row>
    <row r="42" spans="1:12">
      <c r="A42" s="1"/>
      <c r="B42" s="1"/>
    </row>
    <row r="43" spans="1:12">
      <c r="A43" s="1"/>
      <c r="B43" s="1"/>
    </row>
    <row r="44" spans="1:12">
      <c r="A44" s="1"/>
      <c r="B44" s="1"/>
    </row>
    <row r="45" spans="1:12">
      <c r="A45" s="1"/>
      <c r="B45" s="1"/>
    </row>
    <row r="46" spans="1:12">
      <c r="A46" s="1"/>
      <c r="B46" s="1"/>
    </row>
    <row r="47" spans="1:12">
      <c r="A47" s="1"/>
      <c r="B47" s="1"/>
    </row>
    <row r="48" spans="1:12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  <row r="55" spans="1:2">
      <c r="A55" s="1"/>
      <c r="B55" s="1"/>
    </row>
    <row r="56" spans="1:2">
      <c r="A56" s="1"/>
      <c r="B56" s="1"/>
    </row>
    <row r="57" spans="1:2">
      <c r="A57" s="1"/>
      <c r="B57" s="1"/>
    </row>
    <row r="58" spans="1:2">
      <c r="A58" s="1"/>
      <c r="B58" s="1"/>
    </row>
    <row r="59" spans="1:2">
      <c r="A59" s="1"/>
      <c r="B59" s="1"/>
    </row>
    <row r="60" spans="1:2">
      <c r="A60" s="1"/>
      <c r="B60" s="1"/>
    </row>
    <row r="61" spans="1:2">
      <c r="A61" s="1"/>
      <c r="B61" s="1"/>
    </row>
    <row r="62" spans="1:2">
      <c r="A62" s="1"/>
      <c r="B62" s="1"/>
    </row>
    <row r="63" spans="1:2">
      <c r="A63" s="1"/>
      <c r="B63" s="1"/>
    </row>
    <row r="64" spans="1:2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</sheetData>
  <sheetProtection formatRows="0"/>
  <mergeCells count="81">
    <mergeCell ref="C1:K1"/>
    <mergeCell ref="F28:G28"/>
    <mergeCell ref="F24:G24"/>
    <mergeCell ref="F25:G25"/>
    <mergeCell ref="F26:G26"/>
    <mergeCell ref="F17:G17"/>
    <mergeCell ref="F22:G22"/>
    <mergeCell ref="F23:G23"/>
    <mergeCell ref="F18:G18"/>
    <mergeCell ref="K13:L13"/>
    <mergeCell ref="F19:G19"/>
    <mergeCell ref="F20:G20"/>
    <mergeCell ref="F16:G16"/>
    <mergeCell ref="E6:G6"/>
    <mergeCell ref="F13:G13"/>
    <mergeCell ref="F14:G14"/>
    <mergeCell ref="I40:K40"/>
    <mergeCell ref="F30:G30"/>
    <mergeCell ref="F31:G31"/>
    <mergeCell ref="C38:H38"/>
    <mergeCell ref="F40:G40"/>
    <mergeCell ref="C37:F37"/>
    <mergeCell ref="E35:K35"/>
    <mergeCell ref="F33:L33"/>
    <mergeCell ref="H30:J30"/>
    <mergeCell ref="H31:J31"/>
    <mergeCell ref="F29:G29"/>
    <mergeCell ref="F27:G27"/>
    <mergeCell ref="F21:G21"/>
    <mergeCell ref="H26:J26"/>
    <mergeCell ref="H27:J27"/>
    <mergeCell ref="H28:J28"/>
    <mergeCell ref="H29:J29"/>
    <mergeCell ref="F15:G15"/>
    <mergeCell ref="C3:L3"/>
    <mergeCell ref="E11:F11"/>
    <mergeCell ref="E12:F12"/>
    <mergeCell ref="C4:L4"/>
    <mergeCell ref="C8:D8"/>
    <mergeCell ref="E9:F9"/>
    <mergeCell ref="I5:L5"/>
    <mergeCell ref="E7:G7"/>
    <mergeCell ref="C5:G5"/>
    <mergeCell ref="G8:L8"/>
    <mergeCell ref="C6:D6"/>
    <mergeCell ref="C7:D7"/>
    <mergeCell ref="E10:F10"/>
    <mergeCell ref="E8:F8"/>
    <mergeCell ref="I6:L6"/>
    <mergeCell ref="I7:L7"/>
    <mergeCell ref="K14:L14"/>
    <mergeCell ref="K15:L15"/>
    <mergeCell ref="K16:L16"/>
    <mergeCell ref="K17:L17"/>
    <mergeCell ref="H13:J13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</mergeCells>
  <phoneticPr fontId="1"/>
  <dataValidations count="1">
    <dataValidation type="list" operator="lessThanOrEqual" allowBlank="1" showInputMessage="1" showErrorMessage="1" sqref="L1" xr:uid="{00000000-0002-0000-0100-000000000000}">
      <formula1>"県大会用,郡市予選用"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  <rowBreaks count="1" manualBreakCount="1">
    <brk id="40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164"/>
  <sheetViews>
    <sheetView zoomScaleNormal="100" workbookViewId="0">
      <selection activeCell="AV158" sqref="AV158:CM161"/>
    </sheetView>
  </sheetViews>
  <sheetFormatPr defaultColWidth="8.88671875" defaultRowHeight="13.5"/>
  <cols>
    <col min="1" max="1" width="4.44140625" style="63" customWidth="1"/>
    <col min="2" max="44" width="0.6640625" style="63" bestFit="1" customWidth="1"/>
    <col min="45" max="45" width="2.44140625" style="63" customWidth="1"/>
    <col min="46" max="47" width="4.44140625" style="63" customWidth="1"/>
    <col min="48" max="90" width="0.6640625" style="63" bestFit="1" customWidth="1"/>
    <col min="91" max="91" width="2.44140625" style="63" customWidth="1"/>
    <col min="92" max="92" width="4.44140625" style="63" customWidth="1"/>
    <col min="93" max="16384" width="8.88671875" style="63"/>
  </cols>
  <sheetData>
    <row r="1" spans="1:92" ht="4.5" customHeight="1">
      <c r="A1" s="62"/>
      <c r="AT1" s="64"/>
      <c r="AU1" s="62"/>
      <c r="CN1" s="64"/>
    </row>
    <row r="2" spans="1:92" ht="5.0999999999999996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7"/>
      <c r="AU2" s="68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9"/>
    </row>
    <row r="3" spans="1:92" ht="5.0999999999999996" customHeight="1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</row>
    <row r="4" spans="1:92" ht="5.0999999999999996" customHeight="1">
      <c r="B4" s="240" t="s">
        <v>76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66"/>
      <c r="AU4" s="66"/>
      <c r="AV4" s="240" t="s">
        <v>76</v>
      </c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  <c r="CM4" s="240"/>
    </row>
    <row r="5" spans="1:92" ht="5.0999999999999996" customHeight="1"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66"/>
      <c r="AU5" s="66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40"/>
      <c r="BR5" s="240"/>
      <c r="BS5" s="240"/>
      <c r="BT5" s="240"/>
      <c r="BU5" s="240"/>
      <c r="BV5" s="240"/>
      <c r="BW5" s="240"/>
      <c r="BX5" s="240"/>
      <c r="BY5" s="240"/>
      <c r="BZ5" s="240"/>
      <c r="CA5" s="240"/>
      <c r="CB5" s="240"/>
      <c r="CC5" s="240"/>
      <c r="CD5" s="240"/>
      <c r="CE5" s="240"/>
      <c r="CF5" s="240"/>
      <c r="CG5" s="240"/>
      <c r="CH5" s="240"/>
      <c r="CI5" s="240"/>
      <c r="CJ5" s="240"/>
      <c r="CK5" s="240"/>
      <c r="CL5" s="240"/>
      <c r="CM5" s="240"/>
    </row>
    <row r="6" spans="1:92" ht="5.0999999999999996" customHeight="1"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  <c r="AS6" s="240"/>
      <c r="AT6" s="66"/>
      <c r="AU6" s="66"/>
      <c r="AV6" s="240"/>
      <c r="AW6" s="240"/>
      <c r="AX6" s="240"/>
      <c r="AY6" s="240"/>
      <c r="AZ6" s="240"/>
      <c r="BA6" s="240"/>
      <c r="BB6" s="240"/>
      <c r="BC6" s="240"/>
      <c r="BD6" s="240"/>
      <c r="BE6" s="240"/>
      <c r="BF6" s="240"/>
      <c r="BG6" s="240"/>
      <c r="BH6" s="240"/>
      <c r="BI6" s="240"/>
      <c r="BJ6" s="240"/>
      <c r="BK6" s="240"/>
      <c r="BL6" s="240"/>
      <c r="BM6" s="240"/>
      <c r="BN6" s="240"/>
      <c r="BO6" s="240"/>
      <c r="BP6" s="240"/>
      <c r="BQ6" s="240"/>
      <c r="BR6" s="240"/>
      <c r="BS6" s="240"/>
      <c r="BT6" s="240"/>
      <c r="BU6" s="240"/>
      <c r="BV6" s="240"/>
      <c r="BW6" s="240"/>
      <c r="BX6" s="240"/>
      <c r="BY6" s="240"/>
      <c r="BZ6" s="240"/>
      <c r="CA6" s="240"/>
      <c r="CB6" s="240"/>
      <c r="CC6" s="240"/>
      <c r="CD6" s="240"/>
      <c r="CE6" s="240"/>
      <c r="CF6" s="240"/>
      <c r="CG6" s="240"/>
      <c r="CH6" s="240"/>
      <c r="CI6" s="240"/>
      <c r="CJ6" s="240"/>
      <c r="CK6" s="240"/>
      <c r="CL6" s="240"/>
      <c r="CM6" s="240"/>
    </row>
    <row r="7" spans="1:92" ht="5.0999999999999996" customHeight="1"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0"/>
      <c r="AR7" s="240"/>
      <c r="AS7" s="240"/>
      <c r="AT7" s="66"/>
      <c r="AU7" s="66"/>
      <c r="AV7" s="240"/>
      <c r="AW7" s="240"/>
      <c r="AX7" s="240"/>
      <c r="AY7" s="240"/>
      <c r="AZ7" s="240"/>
      <c r="BA7" s="240"/>
      <c r="BB7" s="240"/>
      <c r="BC7" s="240"/>
      <c r="BD7" s="240"/>
      <c r="BE7" s="240"/>
      <c r="BF7" s="240"/>
      <c r="BG7" s="240"/>
      <c r="BH7" s="240"/>
      <c r="BI7" s="240"/>
      <c r="BJ7" s="240"/>
      <c r="BK7" s="240"/>
      <c r="BL7" s="240"/>
      <c r="BM7" s="240"/>
      <c r="BN7" s="240"/>
      <c r="BO7" s="240"/>
      <c r="BP7" s="240"/>
      <c r="BQ7" s="240"/>
      <c r="BR7" s="240"/>
      <c r="BS7" s="240"/>
      <c r="BT7" s="240"/>
      <c r="BU7" s="240"/>
      <c r="BV7" s="240"/>
      <c r="BW7" s="240"/>
      <c r="BX7" s="240"/>
      <c r="BY7" s="240"/>
      <c r="BZ7" s="240"/>
      <c r="CA7" s="240"/>
      <c r="CB7" s="240"/>
      <c r="CC7" s="240"/>
      <c r="CD7" s="240"/>
      <c r="CE7" s="240"/>
      <c r="CF7" s="240"/>
      <c r="CG7" s="240"/>
      <c r="CH7" s="240"/>
      <c r="CI7" s="240"/>
      <c r="CJ7" s="240"/>
      <c r="CK7" s="240"/>
      <c r="CL7" s="240"/>
      <c r="CM7" s="240"/>
    </row>
    <row r="8" spans="1:92" ht="5.0999999999999996" customHeight="1"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66"/>
      <c r="AU8" s="66"/>
      <c r="AV8" s="241"/>
      <c r="AW8" s="241"/>
      <c r="AX8" s="241"/>
      <c r="AY8" s="241"/>
      <c r="AZ8" s="241"/>
      <c r="BA8" s="241"/>
      <c r="BB8" s="241"/>
      <c r="BC8" s="241"/>
      <c r="BD8" s="241"/>
      <c r="BE8" s="241"/>
      <c r="BF8" s="241"/>
      <c r="BG8" s="241"/>
      <c r="BH8" s="241"/>
      <c r="BI8" s="241"/>
      <c r="BJ8" s="241"/>
      <c r="BK8" s="241"/>
      <c r="BL8" s="241"/>
      <c r="BM8" s="241"/>
      <c r="BN8" s="241"/>
      <c r="BO8" s="241"/>
      <c r="BP8" s="241"/>
      <c r="BQ8" s="241"/>
      <c r="BR8" s="241"/>
      <c r="BS8" s="241"/>
      <c r="BT8" s="241"/>
      <c r="BU8" s="241"/>
      <c r="BV8" s="241"/>
      <c r="BW8" s="241"/>
      <c r="BX8" s="241"/>
      <c r="BY8" s="241"/>
      <c r="BZ8" s="241"/>
      <c r="CA8" s="241"/>
      <c r="CB8" s="241"/>
      <c r="CC8" s="241"/>
      <c r="CD8" s="241"/>
      <c r="CE8" s="241"/>
      <c r="CF8" s="241"/>
      <c r="CG8" s="241"/>
      <c r="CH8" s="241"/>
      <c r="CI8" s="241"/>
      <c r="CJ8" s="241"/>
      <c r="CK8" s="241"/>
      <c r="CL8" s="241"/>
      <c r="CM8" s="241"/>
    </row>
    <row r="9" spans="1:92" ht="5.0999999999999996" customHeight="1">
      <c r="B9" s="214" t="s">
        <v>77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6"/>
      <c r="N9" s="231" t="str">
        <f>IF(入力用!$C$7="","",入力用!$C$7&amp;"中学校")</f>
        <v/>
      </c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3"/>
      <c r="AT9" s="66"/>
      <c r="AU9" s="66"/>
      <c r="AV9" s="214" t="s">
        <v>77</v>
      </c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6"/>
      <c r="BH9" s="231" t="str">
        <f>IF(入力用!$C$7="","",入力用!$C$7&amp;"中学校")</f>
        <v/>
      </c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3"/>
    </row>
    <row r="10" spans="1:92" ht="5.0999999999999996" customHeight="1">
      <c r="B10" s="217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218"/>
      <c r="N10" s="234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6"/>
      <c r="AT10" s="66"/>
      <c r="AU10" s="66"/>
      <c r="AV10" s="217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218"/>
      <c r="BH10" s="234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6"/>
    </row>
    <row r="11" spans="1:92" ht="5.0999999999999996" customHeight="1">
      <c r="B11" s="217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218"/>
      <c r="N11" s="234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6"/>
      <c r="AT11" s="66"/>
      <c r="AU11" s="66"/>
      <c r="AV11" s="217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218"/>
      <c r="BH11" s="234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6"/>
    </row>
    <row r="12" spans="1:92" ht="5.0999999999999996" customHeight="1">
      <c r="B12" s="217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218"/>
      <c r="N12" s="234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6"/>
      <c r="AT12" s="66"/>
      <c r="AU12" s="66"/>
      <c r="AV12" s="217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218"/>
      <c r="BH12" s="234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6"/>
    </row>
    <row r="13" spans="1:92" ht="5.0999999999999996" customHeight="1">
      <c r="B13" s="219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1"/>
      <c r="N13" s="237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9"/>
      <c r="AT13" s="66"/>
      <c r="AU13" s="66"/>
      <c r="AV13" s="219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1"/>
      <c r="BH13" s="237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9"/>
    </row>
    <row r="14" spans="1:92" ht="5.0999999999999996" customHeight="1"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</row>
    <row r="15" spans="1:92" ht="5.0999999999999996" customHeight="1">
      <c r="B15" s="212" t="s">
        <v>78</v>
      </c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66"/>
      <c r="AU15" s="66"/>
      <c r="AV15" s="212" t="s">
        <v>78</v>
      </c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3"/>
      <c r="CE15" s="213"/>
      <c r="CF15" s="213"/>
      <c r="CG15" s="213"/>
      <c r="CH15" s="213"/>
      <c r="CI15" s="213"/>
      <c r="CJ15" s="213"/>
      <c r="CK15" s="213"/>
      <c r="CL15" s="213"/>
      <c r="CM15" s="213"/>
    </row>
    <row r="16" spans="1:92" ht="5.0999999999999996" customHeight="1"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66"/>
      <c r="AU16" s="66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  <c r="BI16" s="213"/>
      <c r="BJ16" s="213"/>
      <c r="BK16" s="213"/>
      <c r="BL16" s="213"/>
      <c r="BM16" s="213"/>
      <c r="BN16" s="213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3"/>
      <c r="CA16" s="213"/>
      <c r="CB16" s="213"/>
      <c r="CC16" s="213"/>
      <c r="CD16" s="213"/>
      <c r="CE16" s="213"/>
      <c r="CF16" s="213"/>
      <c r="CG16" s="213"/>
      <c r="CH16" s="213"/>
      <c r="CI16" s="213"/>
      <c r="CJ16" s="213"/>
      <c r="CK16" s="213"/>
      <c r="CL16" s="213"/>
      <c r="CM16" s="213"/>
    </row>
    <row r="17" spans="2:91" ht="5.0999999999999996" customHeight="1"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66"/>
      <c r="AU17" s="66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13"/>
      <c r="CD17" s="213"/>
      <c r="CE17" s="213"/>
      <c r="CF17" s="213"/>
      <c r="CG17" s="213"/>
      <c r="CH17" s="213"/>
      <c r="CI17" s="213"/>
      <c r="CJ17" s="213"/>
      <c r="CK17" s="213"/>
      <c r="CL17" s="213"/>
      <c r="CM17" s="213"/>
    </row>
    <row r="18" spans="2:91" ht="5.0999999999999996" customHeight="1"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66"/>
      <c r="AU18" s="66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3"/>
      <c r="CK18" s="213"/>
      <c r="CL18" s="213"/>
      <c r="CM18" s="213"/>
    </row>
    <row r="19" spans="2:91" ht="5.0999999999999996" customHeight="1">
      <c r="B19" s="212" t="s">
        <v>79</v>
      </c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2" t="s">
        <v>80</v>
      </c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66"/>
      <c r="AU19" s="66"/>
      <c r="AV19" s="212" t="s">
        <v>79</v>
      </c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  <c r="BI19" s="213"/>
      <c r="BJ19" s="212" t="s">
        <v>80</v>
      </c>
      <c r="BK19" s="213"/>
      <c r="BL19" s="213"/>
      <c r="BM19" s="213"/>
      <c r="BN19" s="213"/>
      <c r="BO19" s="213"/>
      <c r="BP19" s="213"/>
      <c r="BQ19" s="213"/>
      <c r="BR19" s="213"/>
      <c r="BS19" s="213"/>
      <c r="BT19" s="213"/>
      <c r="BU19" s="213"/>
      <c r="BV19" s="213"/>
      <c r="BW19" s="213"/>
      <c r="BX19" s="213"/>
      <c r="BY19" s="213"/>
      <c r="BZ19" s="213"/>
      <c r="CA19" s="213"/>
      <c r="CB19" s="213"/>
      <c r="CC19" s="213"/>
      <c r="CD19" s="213"/>
      <c r="CE19" s="213"/>
      <c r="CF19" s="213"/>
      <c r="CG19" s="213"/>
      <c r="CH19" s="213"/>
      <c r="CI19" s="213"/>
      <c r="CJ19" s="213"/>
      <c r="CK19" s="213"/>
      <c r="CL19" s="213"/>
      <c r="CM19" s="213"/>
    </row>
    <row r="20" spans="2:91" ht="5.0999999999999996" customHeight="1"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66"/>
      <c r="AU20" s="66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U20" s="213"/>
      <c r="BV20" s="213"/>
      <c r="BW20" s="213"/>
      <c r="BX20" s="213"/>
      <c r="BY20" s="213"/>
      <c r="BZ20" s="213"/>
      <c r="CA20" s="213"/>
      <c r="CB20" s="213"/>
      <c r="CC20" s="213"/>
      <c r="CD20" s="213"/>
      <c r="CE20" s="213"/>
      <c r="CF20" s="213"/>
      <c r="CG20" s="213"/>
      <c r="CH20" s="213"/>
      <c r="CI20" s="213"/>
      <c r="CJ20" s="213"/>
      <c r="CK20" s="213"/>
      <c r="CL20" s="213"/>
      <c r="CM20" s="213"/>
    </row>
    <row r="21" spans="2:91" ht="5.0999999999999996" customHeight="1"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66"/>
      <c r="AU21" s="66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3"/>
      <c r="BN21" s="213"/>
      <c r="BO21" s="213"/>
      <c r="BP21" s="213"/>
      <c r="BQ21" s="213"/>
      <c r="BR21" s="213"/>
      <c r="BS21" s="213"/>
      <c r="BT21" s="213"/>
      <c r="BU21" s="213"/>
      <c r="BV21" s="213"/>
      <c r="BW21" s="213"/>
      <c r="BX21" s="213"/>
      <c r="BY21" s="213"/>
      <c r="BZ21" s="213"/>
      <c r="CA21" s="213"/>
      <c r="CB21" s="213"/>
      <c r="CC21" s="213"/>
      <c r="CD21" s="213"/>
      <c r="CE21" s="213"/>
      <c r="CF21" s="213"/>
      <c r="CG21" s="213"/>
      <c r="CH21" s="213"/>
      <c r="CI21" s="213"/>
      <c r="CJ21" s="213"/>
      <c r="CK21" s="213"/>
      <c r="CL21" s="213"/>
      <c r="CM21" s="213"/>
    </row>
    <row r="22" spans="2:91" ht="5.0999999999999996" customHeight="1"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66"/>
      <c r="AU22" s="66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</row>
    <row r="23" spans="2:91" ht="5.0999999999999996" customHeight="1"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66"/>
      <c r="AU23" s="66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/>
      <c r="BU23" s="213"/>
      <c r="BV23" s="213"/>
      <c r="BW23" s="213"/>
      <c r="BX23" s="213"/>
      <c r="BY23" s="213"/>
      <c r="BZ23" s="213"/>
      <c r="CA23" s="213"/>
      <c r="CB23" s="213"/>
      <c r="CC23" s="213"/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</row>
    <row r="24" spans="2:91" ht="5.0999999999999996" customHeight="1"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66"/>
      <c r="AU24" s="66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</row>
    <row r="25" spans="2:91" ht="5.0999999999999996" customHeight="1"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66"/>
      <c r="AU25" s="66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</row>
    <row r="26" spans="2:91" ht="5.0999999999999996" customHeight="1"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66"/>
      <c r="AU26" s="66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</row>
    <row r="27" spans="2:91" ht="5.0999999999999996" customHeight="1"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66"/>
      <c r="AU27" s="66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</row>
    <row r="28" spans="2:91" ht="5.0999999999999996" customHeight="1"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66"/>
      <c r="AU28" s="66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</row>
    <row r="29" spans="2:91" ht="5.0999999999999996" customHeight="1">
      <c r="B29" s="212" t="s">
        <v>81</v>
      </c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66"/>
      <c r="AU29" s="66"/>
      <c r="AV29" s="212" t="s">
        <v>81</v>
      </c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</row>
    <row r="30" spans="2:91" ht="5.0999999999999996" customHeight="1"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66"/>
      <c r="AU30" s="66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213"/>
      <c r="BS30" s="213"/>
      <c r="BT30" s="213"/>
      <c r="BU30" s="213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</row>
    <row r="31" spans="2:91" ht="5.0999999999999996" customHeigh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66"/>
      <c r="AU31" s="66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</row>
    <row r="32" spans="2:91" ht="5.0999999999999996" customHeight="1"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66"/>
      <c r="AU32" s="66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</row>
    <row r="33" spans="2:91" ht="5.0999999999999996" customHeight="1">
      <c r="B33" s="212" t="s">
        <v>79</v>
      </c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2" t="s">
        <v>80</v>
      </c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66"/>
      <c r="AU33" s="66"/>
      <c r="AV33" s="212" t="s">
        <v>79</v>
      </c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2" t="s">
        <v>80</v>
      </c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</row>
    <row r="34" spans="2:91" ht="5.0999999999999996" customHeight="1"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66"/>
      <c r="AU34" s="66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3"/>
      <c r="BU34" s="21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</row>
    <row r="35" spans="2:91" ht="5.0999999999999996" customHeight="1"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66"/>
      <c r="AU35" s="66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</row>
    <row r="36" spans="2:91" ht="5.0999999999999996" customHeight="1"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66"/>
      <c r="AU36" s="66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</row>
    <row r="37" spans="2:91" ht="5.0999999999999996" customHeight="1"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66"/>
      <c r="AU37" s="66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3"/>
      <c r="BU37" s="213"/>
      <c r="BV37" s="213"/>
      <c r="BW37" s="213"/>
      <c r="BX37" s="213"/>
      <c r="BY37" s="213"/>
      <c r="BZ37" s="213"/>
      <c r="CA37" s="213"/>
      <c r="CB37" s="213"/>
      <c r="CC37" s="213"/>
      <c r="CD37" s="213"/>
      <c r="CE37" s="213"/>
      <c r="CF37" s="213"/>
      <c r="CG37" s="213"/>
      <c r="CH37" s="213"/>
      <c r="CI37" s="213"/>
      <c r="CJ37" s="213"/>
      <c r="CK37" s="213"/>
      <c r="CL37" s="213"/>
      <c r="CM37" s="213"/>
    </row>
    <row r="38" spans="2:91" ht="5.0999999999999996" customHeight="1"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66"/>
      <c r="AU38" s="66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3"/>
      <c r="BR38" s="213"/>
      <c r="BS38" s="213"/>
      <c r="BT38" s="213"/>
      <c r="BU38" s="213"/>
      <c r="BV38" s="213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213"/>
      <c r="CI38" s="213"/>
      <c r="CJ38" s="213"/>
      <c r="CK38" s="213"/>
      <c r="CL38" s="213"/>
      <c r="CM38" s="213"/>
    </row>
    <row r="39" spans="2:91" ht="5.0999999999999996" customHeight="1"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66"/>
      <c r="AU39" s="66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3"/>
      <c r="BR39" s="213"/>
      <c r="BS39" s="213"/>
      <c r="BT39" s="213"/>
      <c r="BU39" s="213"/>
      <c r="BV39" s="213"/>
      <c r="BW39" s="213"/>
      <c r="BX39" s="213"/>
      <c r="BY39" s="213"/>
      <c r="BZ39" s="213"/>
      <c r="CA39" s="213"/>
      <c r="CB39" s="213"/>
      <c r="CC39" s="213"/>
      <c r="CD39" s="213"/>
      <c r="CE39" s="213"/>
      <c r="CF39" s="213"/>
      <c r="CG39" s="213"/>
      <c r="CH39" s="213"/>
      <c r="CI39" s="213"/>
      <c r="CJ39" s="213"/>
      <c r="CK39" s="213"/>
      <c r="CL39" s="213"/>
      <c r="CM39" s="213"/>
    </row>
    <row r="40" spans="2:91" ht="5.0999999999999996" customHeight="1"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66"/>
      <c r="AU40" s="66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3"/>
      <c r="BR40" s="213"/>
      <c r="BS40" s="213"/>
      <c r="BT40" s="213"/>
      <c r="BU40" s="213"/>
      <c r="BV40" s="213"/>
      <c r="BW40" s="213"/>
      <c r="BX40" s="213"/>
      <c r="BY40" s="213"/>
      <c r="BZ40" s="213"/>
      <c r="CA40" s="213"/>
      <c r="CB40" s="213"/>
      <c r="CC40" s="213"/>
      <c r="CD40" s="213"/>
      <c r="CE40" s="213"/>
      <c r="CF40" s="213"/>
      <c r="CG40" s="213"/>
      <c r="CH40" s="213"/>
      <c r="CI40" s="213"/>
      <c r="CJ40" s="213"/>
      <c r="CK40" s="213"/>
      <c r="CL40" s="213"/>
      <c r="CM40" s="213"/>
    </row>
    <row r="41" spans="2:91" ht="5.0999999999999996" customHeight="1"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66"/>
      <c r="AU41" s="66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</row>
    <row r="42" spans="2:91" ht="5.0999999999999996" customHeight="1">
      <c r="B42" s="214" t="s">
        <v>82</v>
      </c>
      <c r="C42" s="215"/>
      <c r="D42" s="215"/>
      <c r="E42" s="215"/>
      <c r="F42" s="215"/>
      <c r="G42" s="215"/>
      <c r="H42" s="216"/>
      <c r="I42" s="222" t="str">
        <f>IF(入力用!$C$14="","",入力用!$C$14)</f>
        <v/>
      </c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223"/>
      <c r="AS42" s="224"/>
      <c r="AT42" s="66"/>
      <c r="AU42" s="66"/>
      <c r="AV42" s="214" t="s">
        <v>82</v>
      </c>
      <c r="AW42" s="215"/>
      <c r="AX42" s="215"/>
      <c r="AY42" s="215"/>
      <c r="AZ42" s="215"/>
      <c r="BA42" s="215"/>
      <c r="BB42" s="216"/>
      <c r="BC42" s="222" t="str">
        <f>IF(入力用!$C$14="","",入力用!$C$14)</f>
        <v/>
      </c>
      <c r="BD42" s="223"/>
      <c r="BE42" s="223"/>
      <c r="BF42" s="223"/>
      <c r="BG42" s="223"/>
      <c r="BH42" s="223"/>
      <c r="BI42" s="223"/>
      <c r="BJ42" s="223"/>
      <c r="BK42" s="223"/>
      <c r="BL42" s="223"/>
      <c r="BM42" s="223"/>
      <c r="BN42" s="223"/>
      <c r="BO42" s="223"/>
      <c r="BP42" s="223"/>
      <c r="BQ42" s="223"/>
      <c r="BR42" s="223"/>
      <c r="BS42" s="223"/>
      <c r="BT42" s="223"/>
      <c r="BU42" s="223"/>
      <c r="BV42" s="223"/>
      <c r="BW42" s="223"/>
      <c r="BX42" s="223"/>
      <c r="BY42" s="223"/>
      <c r="BZ42" s="223"/>
      <c r="CA42" s="223"/>
      <c r="CB42" s="223"/>
      <c r="CC42" s="223"/>
      <c r="CD42" s="223"/>
      <c r="CE42" s="223"/>
      <c r="CF42" s="223"/>
      <c r="CG42" s="223"/>
      <c r="CH42" s="223"/>
      <c r="CI42" s="223"/>
      <c r="CJ42" s="223"/>
      <c r="CK42" s="223"/>
      <c r="CL42" s="223"/>
      <c r="CM42" s="224"/>
    </row>
    <row r="43" spans="2:91" ht="5.0999999999999996" customHeight="1">
      <c r="B43" s="217"/>
      <c r="C43" s="120"/>
      <c r="D43" s="120"/>
      <c r="E43" s="120"/>
      <c r="F43" s="120"/>
      <c r="G43" s="120"/>
      <c r="H43" s="218"/>
      <c r="I43" s="225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7"/>
      <c r="AT43" s="66"/>
      <c r="AU43" s="66"/>
      <c r="AV43" s="217"/>
      <c r="AW43" s="120"/>
      <c r="AX43" s="120"/>
      <c r="AY43" s="120"/>
      <c r="AZ43" s="120"/>
      <c r="BA43" s="120"/>
      <c r="BB43" s="218"/>
      <c r="BC43" s="225"/>
      <c r="BD43" s="226"/>
      <c r="BE43" s="226"/>
      <c r="BF43" s="226"/>
      <c r="BG43" s="226"/>
      <c r="BH43" s="226"/>
      <c r="BI43" s="226"/>
      <c r="BJ43" s="226"/>
      <c r="BK43" s="226"/>
      <c r="BL43" s="226"/>
      <c r="BM43" s="226"/>
      <c r="BN43" s="226"/>
      <c r="BO43" s="226"/>
      <c r="BP43" s="226"/>
      <c r="BQ43" s="226"/>
      <c r="BR43" s="226"/>
      <c r="BS43" s="226"/>
      <c r="BT43" s="226"/>
      <c r="BU43" s="226"/>
      <c r="BV43" s="226"/>
      <c r="BW43" s="226"/>
      <c r="BX43" s="226"/>
      <c r="BY43" s="226"/>
      <c r="BZ43" s="226"/>
      <c r="CA43" s="226"/>
      <c r="CB43" s="226"/>
      <c r="CC43" s="226"/>
      <c r="CD43" s="226"/>
      <c r="CE43" s="226"/>
      <c r="CF43" s="226"/>
      <c r="CG43" s="226"/>
      <c r="CH43" s="226"/>
      <c r="CI43" s="226"/>
      <c r="CJ43" s="226"/>
      <c r="CK43" s="226"/>
      <c r="CL43" s="226"/>
      <c r="CM43" s="227"/>
    </row>
    <row r="44" spans="2:91" ht="5.0999999999999996" customHeight="1">
      <c r="B44" s="217"/>
      <c r="C44" s="120"/>
      <c r="D44" s="120"/>
      <c r="E44" s="120"/>
      <c r="F44" s="120"/>
      <c r="G44" s="120"/>
      <c r="H44" s="218"/>
      <c r="I44" s="225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227"/>
      <c r="AT44" s="66"/>
      <c r="AU44" s="66"/>
      <c r="AV44" s="217"/>
      <c r="AW44" s="120"/>
      <c r="AX44" s="120"/>
      <c r="AY44" s="120"/>
      <c r="AZ44" s="120"/>
      <c r="BA44" s="120"/>
      <c r="BB44" s="218"/>
      <c r="BC44" s="225"/>
      <c r="BD44" s="226"/>
      <c r="BE44" s="226"/>
      <c r="BF44" s="226"/>
      <c r="BG44" s="226"/>
      <c r="BH44" s="226"/>
      <c r="BI44" s="226"/>
      <c r="BJ44" s="226"/>
      <c r="BK44" s="226"/>
      <c r="BL44" s="226"/>
      <c r="BM44" s="226"/>
      <c r="BN44" s="226"/>
      <c r="BO44" s="226"/>
      <c r="BP44" s="226"/>
      <c r="BQ44" s="226"/>
      <c r="BR44" s="226"/>
      <c r="BS44" s="226"/>
      <c r="BT44" s="226"/>
      <c r="BU44" s="226"/>
      <c r="BV44" s="226"/>
      <c r="BW44" s="226"/>
      <c r="BX44" s="226"/>
      <c r="BY44" s="226"/>
      <c r="BZ44" s="226"/>
      <c r="CA44" s="226"/>
      <c r="CB44" s="226"/>
      <c r="CC44" s="226"/>
      <c r="CD44" s="226"/>
      <c r="CE44" s="226"/>
      <c r="CF44" s="226"/>
      <c r="CG44" s="226"/>
      <c r="CH44" s="226"/>
      <c r="CI44" s="226"/>
      <c r="CJ44" s="226"/>
      <c r="CK44" s="226"/>
      <c r="CL44" s="226"/>
      <c r="CM44" s="227"/>
    </row>
    <row r="45" spans="2:91" ht="5.0999999999999996" customHeight="1">
      <c r="B45" s="217"/>
      <c r="C45" s="120"/>
      <c r="D45" s="120"/>
      <c r="E45" s="120"/>
      <c r="F45" s="120"/>
      <c r="G45" s="120"/>
      <c r="H45" s="218"/>
      <c r="I45" s="225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7"/>
      <c r="AT45" s="66"/>
      <c r="AU45" s="66"/>
      <c r="AV45" s="217"/>
      <c r="AW45" s="120"/>
      <c r="AX45" s="120"/>
      <c r="AY45" s="120"/>
      <c r="AZ45" s="120"/>
      <c r="BA45" s="120"/>
      <c r="BB45" s="218"/>
      <c r="BC45" s="225"/>
      <c r="BD45" s="226"/>
      <c r="BE45" s="226"/>
      <c r="BF45" s="226"/>
      <c r="BG45" s="226"/>
      <c r="BH45" s="226"/>
      <c r="BI45" s="226"/>
      <c r="BJ45" s="226"/>
      <c r="BK45" s="226"/>
      <c r="BL45" s="226"/>
      <c r="BM45" s="226"/>
      <c r="BN45" s="226"/>
      <c r="BO45" s="226"/>
      <c r="BP45" s="226"/>
      <c r="BQ45" s="226"/>
      <c r="BR45" s="226"/>
      <c r="BS45" s="226"/>
      <c r="BT45" s="226"/>
      <c r="BU45" s="226"/>
      <c r="BV45" s="226"/>
      <c r="BW45" s="226"/>
      <c r="BX45" s="226"/>
      <c r="BY45" s="226"/>
      <c r="BZ45" s="226"/>
      <c r="CA45" s="226"/>
      <c r="CB45" s="226"/>
      <c r="CC45" s="226"/>
      <c r="CD45" s="226"/>
      <c r="CE45" s="226"/>
      <c r="CF45" s="226"/>
      <c r="CG45" s="226"/>
      <c r="CH45" s="226"/>
      <c r="CI45" s="226"/>
      <c r="CJ45" s="226"/>
      <c r="CK45" s="226"/>
      <c r="CL45" s="226"/>
      <c r="CM45" s="227"/>
    </row>
    <row r="46" spans="2:91" ht="5.0999999999999996" customHeight="1">
      <c r="B46" s="217"/>
      <c r="C46" s="120"/>
      <c r="D46" s="120"/>
      <c r="E46" s="120"/>
      <c r="F46" s="120"/>
      <c r="G46" s="120"/>
      <c r="H46" s="218"/>
      <c r="I46" s="225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7"/>
      <c r="AT46" s="66"/>
      <c r="AU46" s="66"/>
      <c r="AV46" s="217"/>
      <c r="AW46" s="120"/>
      <c r="AX46" s="120"/>
      <c r="AY46" s="120"/>
      <c r="AZ46" s="120"/>
      <c r="BA46" s="120"/>
      <c r="BB46" s="218"/>
      <c r="BC46" s="225"/>
      <c r="BD46" s="226"/>
      <c r="BE46" s="226"/>
      <c r="BF46" s="226"/>
      <c r="BG46" s="226"/>
      <c r="BH46" s="226"/>
      <c r="BI46" s="226"/>
      <c r="BJ46" s="226"/>
      <c r="BK46" s="226"/>
      <c r="BL46" s="226"/>
      <c r="BM46" s="226"/>
      <c r="BN46" s="226"/>
      <c r="BO46" s="226"/>
      <c r="BP46" s="226"/>
      <c r="BQ46" s="226"/>
      <c r="BR46" s="226"/>
      <c r="BS46" s="226"/>
      <c r="BT46" s="226"/>
      <c r="BU46" s="226"/>
      <c r="BV46" s="226"/>
      <c r="BW46" s="226"/>
      <c r="BX46" s="226"/>
      <c r="BY46" s="226"/>
      <c r="BZ46" s="226"/>
      <c r="CA46" s="226"/>
      <c r="CB46" s="226"/>
      <c r="CC46" s="226"/>
      <c r="CD46" s="226"/>
      <c r="CE46" s="226"/>
      <c r="CF46" s="226"/>
      <c r="CG46" s="226"/>
      <c r="CH46" s="226"/>
      <c r="CI46" s="226"/>
      <c r="CJ46" s="226"/>
      <c r="CK46" s="226"/>
      <c r="CL46" s="226"/>
      <c r="CM46" s="227"/>
    </row>
    <row r="47" spans="2:91" ht="5.0999999999999996" customHeight="1">
      <c r="B47" s="217"/>
      <c r="C47" s="120"/>
      <c r="D47" s="120"/>
      <c r="E47" s="120"/>
      <c r="F47" s="120"/>
      <c r="G47" s="120"/>
      <c r="H47" s="218"/>
      <c r="I47" s="225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7"/>
      <c r="AT47" s="66"/>
      <c r="AU47" s="66"/>
      <c r="AV47" s="217"/>
      <c r="AW47" s="120"/>
      <c r="AX47" s="120"/>
      <c r="AY47" s="120"/>
      <c r="AZ47" s="120"/>
      <c r="BA47" s="120"/>
      <c r="BB47" s="218"/>
      <c r="BC47" s="225"/>
      <c r="BD47" s="226"/>
      <c r="BE47" s="226"/>
      <c r="BF47" s="226"/>
      <c r="BG47" s="226"/>
      <c r="BH47" s="226"/>
      <c r="BI47" s="226"/>
      <c r="BJ47" s="226"/>
      <c r="BK47" s="226"/>
      <c r="BL47" s="226"/>
      <c r="BM47" s="226"/>
      <c r="BN47" s="226"/>
      <c r="BO47" s="226"/>
      <c r="BP47" s="226"/>
      <c r="BQ47" s="226"/>
      <c r="BR47" s="226"/>
      <c r="BS47" s="226"/>
      <c r="BT47" s="226"/>
      <c r="BU47" s="226"/>
      <c r="BV47" s="226"/>
      <c r="BW47" s="226"/>
      <c r="BX47" s="226"/>
      <c r="BY47" s="226"/>
      <c r="BZ47" s="226"/>
      <c r="CA47" s="226"/>
      <c r="CB47" s="226"/>
      <c r="CC47" s="226"/>
      <c r="CD47" s="226"/>
      <c r="CE47" s="226"/>
      <c r="CF47" s="226"/>
      <c r="CG47" s="226"/>
      <c r="CH47" s="226"/>
      <c r="CI47" s="226"/>
      <c r="CJ47" s="226"/>
      <c r="CK47" s="226"/>
      <c r="CL47" s="226"/>
      <c r="CM47" s="227"/>
    </row>
    <row r="48" spans="2:91" ht="5.0999999999999996" customHeight="1">
      <c r="B48" s="217"/>
      <c r="C48" s="120"/>
      <c r="D48" s="120"/>
      <c r="E48" s="120"/>
      <c r="F48" s="120"/>
      <c r="G48" s="120"/>
      <c r="H48" s="218"/>
      <c r="I48" s="225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7"/>
      <c r="AT48" s="66"/>
      <c r="AU48" s="66"/>
      <c r="AV48" s="217"/>
      <c r="AW48" s="120"/>
      <c r="AX48" s="120"/>
      <c r="AY48" s="120"/>
      <c r="AZ48" s="120"/>
      <c r="BA48" s="120"/>
      <c r="BB48" s="218"/>
      <c r="BC48" s="225"/>
      <c r="BD48" s="226"/>
      <c r="BE48" s="226"/>
      <c r="BF48" s="226"/>
      <c r="BG48" s="226"/>
      <c r="BH48" s="226"/>
      <c r="BI48" s="226"/>
      <c r="BJ48" s="226"/>
      <c r="BK48" s="226"/>
      <c r="BL48" s="226"/>
      <c r="BM48" s="226"/>
      <c r="BN48" s="226"/>
      <c r="BO48" s="226"/>
      <c r="BP48" s="226"/>
      <c r="BQ48" s="226"/>
      <c r="BR48" s="226"/>
      <c r="BS48" s="226"/>
      <c r="BT48" s="226"/>
      <c r="BU48" s="226"/>
      <c r="BV48" s="226"/>
      <c r="BW48" s="226"/>
      <c r="BX48" s="226"/>
      <c r="BY48" s="226"/>
      <c r="BZ48" s="226"/>
      <c r="CA48" s="226"/>
      <c r="CB48" s="226"/>
      <c r="CC48" s="226"/>
      <c r="CD48" s="226"/>
      <c r="CE48" s="226"/>
      <c r="CF48" s="226"/>
      <c r="CG48" s="226"/>
      <c r="CH48" s="226"/>
      <c r="CI48" s="226"/>
      <c r="CJ48" s="226"/>
      <c r="CK48" s="226"/>
      <c r="CL48" s="226"/>
      <c r="CM48" s="227"/>
    </row>
    <row r="49" spans="1:92" ht="5.0999999999999996" customHeight="1">
      <c r="B49" s="219"/>
      <c r="C49" s="220"/>
      <c r="D49" s="220"/>
      <c r="E49" s="220"/>
      <c r="F49" s="220"/>
      <c r="G49" s="220"/>
      <c r="H49" s="221"/>
      <c r="I49" s="228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30"/>
      <c r="AT49" s="66"/>
      <c r="AU49" s="66"/>
      <c r="AV49" s="219"/>
      <c r="AW49" s="220"/>
      <c r="AX49" s="220"/>
      <c r="AY49" s="220"/>
      <c r="AZ49" s="220"/>
      <c r="BA49" s="220"/>
      <c r="BB49" s="221"/>
      <c r="BC49" s="228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29"/>
      <c r="BQ49" s="229"/>
      <c r="BR49" s="229"/>
      <c r="BS49" s="229"/>
      <c r="BT49" s="229"/>
      <c r="BU49" s="229"/>
      <c r="BV49" s="229"/>
      <c r="BW49" s="229"/>
      <c r="BX49" s="229"/>
      <c r="BY49" s="229"/>
      <c r="BZ49" s="229"/>
      <c r="CA49" s="229"/>
      <c r="CB49" s="229"/>
      <c r="CC49" s="229"/>
      <c r="CD49" s="229"/>
      <c r="CE49" s="229"/>
      <c r="CF49" s="229"/>
      <c r="CG49" s="229"/>
      <c r="CH49" s="229"/>
      <c r="CI49" s="229"/>
      <c r="CJ49" s="229"/>
      <c r="CK49" s="229"/>
      <c r="CL49" s="229"/>
      <c r="CM49" s="230"/>
    </row>
    <row r="50" spans="1:92" ht="5.0999999999999996" customHeight="1">
      <c r="B50" s="210" t="s">
        <v>116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66"/>
      <c r="AU50" s="66"/>
      <c r="AV50" s="210" t="s">
        <v>116</v>
      </c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10"/>
      <c r="BN50" s="210"/>
      <c r="BO50" s="210"/>
      <c r="BP50" s="210"/>
      <c r="BQ50" s="210"/>
      <c r="BR50" s="210"/>
      <c r="BS50" s="210"/>
      <c r="BT50" s="210"/>
      <c r="BU50" s="210"/>
      <c r="BV50" s="210"/>
      <c r="BW50" s="210"/>
      <c r="BX50" s="210"/>
      <c r="BY50" s="210"/>
      <c r="BZ50" s="210"/>
      <c r="CA50" s="210"/>
      <c r="CB50" s="210"/>
      <c r="CC50" s="210"/>
      <c r="CD50" s="210"/>
      <c r="CE50" s="210"/>
      <c r="CF50" s="210"/>
      <c r="CG50" s="210"/>
      <c r="CH50" s="210"/>
      <c r="CI50" s="210"/>
      <c r="CJ50" s="210"/>
      <c r="CK50" s="210"/>
      <c r="CL50" s="210"/>
      <c r="CM50" s="210"/>
    </row>
    <row r="51" spans="1:92" ht="5.0999999999999996" customHeight="1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66"/>
      <c r="AU51" s="66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  <c r="BI51" s="211"/>
      <c r="BJ51" s="211"/>
      <c r="BK51" s="211"/>
      <c r="BL51" s="211"/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211"/>
      <c r="CD51" s="211"/>
      <c r="CE51" s="211"/>
      <c r="CF51" s="211"/>
      <c r="CG51" s="211"/>
      <c r="CH51" s="211"/>
      <c r="CI51" s="211"/>
      <c r="CJ51" s="211"/>
      <c r="CK51" s="211"/>
      <c r="CL51" s="211"/>
      <c r="CM51" s="211"/>
    </row>
    <row r="52" spans="1:92" ht="5.0999999999999996" customHeight="1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66"/>
      <c r="AU52" s="66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  <c r="BI52" s="211"/>
      <c r="BJ52" s="211"/>
      <c r="BK52" s="211"/>
      <c r="BL52" s="211"/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211"/>
      <c r="CD52" s="211"/>
      <c r="CE52" s="211"/>
      <c r="CF52" s="211"/>
      <c r="CG52" s="211"/>
      <c r="CH52" s="211"/>
      <c r="CI52" s="211"/>
      <c r="CJ52" s="211"/>
      <c r="CK52" s="211"/>
      <c r="CL52" s="211"/>
      <c r="CM52" s="211"/>
    </row>
    <row r="53" spans="1:92" ht="5.0999999999999996" customHeight="1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66"/>
      <c r="AU53" s="66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  <c r="BI53" s="211"/>
      <c r="BJ53" s="211"/>
      <c r="BK53" s="211"/>
      <c r="BL53" s="211"/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211"/>
      <c r="CD53" s="211"/>
      <c r="CE53" s="211"/>
      <c r="CF53" s="211"/>
      <c r="CG53" s="211"/>
      <c r="CH53" s="211"/>
      <c r="CI53" s="211"/>
      <c r="CJ53" s="211"/>
      <c r="CK53" s="211"/>
      <c r="CL53" s="211"/>
      <c r="CM53" s="211"/>
    </row>
    <row r="54" spans="1:92" ht="5.0999999999999996" customHeight="1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66"/>
      <c r="AU54" s="66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</row>
    <row r="55" spans="1:92" ht="5.0999999999999996" customHeight="1">
      <c r="A55" s="62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71"/>
      <c r="AU55" s="72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4"/>
    </row>
    <row r="56" spans="1:92" ht="5.0999999999999996" customHeight="1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7"/>
      <c r="AU56" s="68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9"/>
    </row>
    <row r="57" spans="1:92" ht="5.0999999999999996" customHeight="1"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</row>
    <row r="58" spans="1:92" ht="5.0999999999999996" customHeight="1">
      <c r="B58" s="240" t="s">
        <v>76</v>
      </c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40"/>
      <c r="AT58" s="66"/>
      <c r="AU58" s="66"/>
      <c r="AV58" s="240" t="s">
        <v>76</v>
      </c>
      <c r="AW58" s="240"/>
      <c r="AX58" s="240"/>
      <c r="AY58" s="240"/>
      <c r="AZ58" s="240"/>
      <c r="BA58" s="240"/>
      <c r="BB58" s="240"/>
      <c r="BC58" s="240"/>
      <c r="BD58" s="240"/>
      <c r="BE58" s="240"/>
      <c r="BF58" s="240"/>
      <c r="BG58" s="240"/>
      <c r="BH58" s="240"/>
      <c r="BI58" s="240"/>
      <c r="BJ58" s="240"/>
      <c r="BK58" s="240"/>
      <c r="BL58" s="240"/>
      <c r="BM58" s="240"/>
      <c r="BN58" s="240"/>
      <c r="BO58" s="240"/>
      <c r="BP58" s="240"/>
      <c r="BQ58" s="240"/>
      <c r="BR58" s="240"/>
      <c r="BS58" s="240"/>
      <c r="BT58" s="240"/>
      <c r="BU58" s="240"/>
      <c r="BV58" s="240"/>
      <c r="BW58" s="240"/>
      <c r="BX58" s="240"/>
      <c r="BY58" s="240"/>
      <c r="BZ58" s="240"/>
      <c r="CA58" s="240"/>
      <c r="CB58" s="240"/>
      <c r="CC58" s="240"/>
      <c r="CD58" s="240"/>
      <c r="CE58" s="240"/>
      <c r="CF58" s="240"/>
      <c r="CG58" s="240"/>
      <c r="CH58" s="240"/>
      <c r="CI58" s="240"/>
      <c r="CJ58" s="240"/>
      <c r="CK58" s="240"/>
      <c r="CL58" s="240"/>
      <c r="CM58" s="240"/>
    </row>
    <row r="59" spans="1:92" ht="5.0999999999999996" customHeight="1"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  <c r="AS59" s="240"/>
      <c r="AT59" s="66"/>
      <c r="AU59" s="66"/>
      <c r="AV59" s="240"/>
      <c r="AW59" s="240"/>
      <c r="AX59" s="240"/>
      <c r="AY59" s="240"/>
      <c r="AZ59" s="240"/>
      <c r="BA59" s="240"/>
      <c r="BB59" s="240"/>
      <c r="BC59" s="240"/>
      <c r="BD59" s="240"/>
      <c r="BE59" s="240"/>
      <c r="BF59" s="240"/>
      <c r="BG59" s="240"/>
      <c r="BH59" s="240"/>
      <c r="BI59" s="240"/>
      <c r="BJ59" s="240"/>
      <c r="BK59" s="240"/>
      <c r="BL59" s="240"/>
      <c r="BM59" s="240"/>
      <c r="BN59" s="240"/>
      <c r="BO59" s="240"/>
      <c r="BP59" s="240"/>
      <c r="BQ59" s="240"/>
      <c r="BR59" s="240"/>
      <c r="BS59" s="240"/>
      <c r="BT59" s="240"/>
      <c r="BU59" s="240"/>
      <c r="BV59" s="240"/>
      <c r="BW59" s="240"/>
      <c r="BX59" s="240"/>
      <c r="BY59" s="240"/>
      <c r="BZ59" s="240"/>
      <c r="CA59" s="240"/>
      <c r="CB59" s="240"/>
      <c r="CC59" s="240"/>
      <c r="CD59" s="240"/>
      <c r="CE59" s="240"/>
      <c r="CF59" s="240"/>
      <c r="CG59" s="240"/>
      <c r="CH59" s="240"/>
      <c r="CI59" s="240"/>
      <c r="CJ59" s="240"/>
      <c r="CK59" s="240"/>
      <c r="CL59" s="240"/>
      <c r="CM59" s="240"/>
    </row>
    <row r="60" spans="1:92" ht="5.0999999999999996" customHeight="1"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240"/>
      <c r="AQ60" s="240"/>
      <c r="AR60" s="240"/>
      <c r="AS60" s="240"/>
      <c r="AT60" s="66"/>
      <c r="AU60" s="66"/>
      <c r="AV60" s="240"/>
      <c r="AW60" s="240"/>
      <c r="AX60" s="240"/>
      <c r="AY60" s="240"/>
      <c r="AZ60" s="240"/>
      <c r="BA60" s="240"/>
      <c r="BB60" s="240"/>
      <c r="BC60" s="240"/>
      <c r="BD60" s="240"/>
      <c r="BE60" s="240"/>
      <c r="BF60" s="240"/>
      <c r="BG60" s="240"/>
      <c r="BH60" s="240"/>
      <c r="BI60" s="240"/>
      <c r="BJ60" s="240"/>
      <c r="BK60" s="240"/>
      <c r="BL60" s="240"/>
      <c r="BM60" s="240"/>
      <c r="BN60" s="240"/>
      <c r="BO60" s="240"/>
      <c r="BP60" s="240"/>
      <c r="BQ60" s="240"/>
      <c r="BR60" s="240"/>
      <c r="BS60" s="240"/>
      <c r="BT60" s="240"/>
      <c r="BU60" s="240"/>
      <c r="BV60" s="240"/>
      <c r="BW60" s="240"/>
      <c r="BX60" s="240"/>
      <c r="BY60" s="240"/>
      <c r="BZ60" s="240"/>
      <c r="CA60" s="240"/>
      <c r="CB60" s="240"/>
      <c r="CC60" s="240"/>
      <c r="CD60" s="240"/>
      <c r="CE60" s="240"/>
      <c r="CF60" s="240"/>
      <c r="CG60" s="240"/>
      <c r="CH60" s="240"/>
      <c r="CI60" s="240"/>
      <c r="CJ60" s="240"/>
      <c r="CK60" s="240"/>
      <c r="CL60" s="240"/>
      <c r="CM60" s="240"/>
    </row>
    <row r="61" spans="1:92" ht="5.0999999999999996" customHeight="1"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0"/>
      <c r="AH61" s="240"/>
      <c r="AI61" s="240"/>
      <c r="AJ61" s="240"/>
      <c r="AK61" s="240"/>
      <c r="AL61" s="240"/>
      <c r="AM61" s="240"/>
      <c r="AN61" s="240"/>
      <c r="AO61" s="240"/>
      <c r="AP61" s="240"/>
      <c r="AQ61" s="240"/>
      <c r="AR61" s="240"/>
      <c r="AS61" s="240"/>
      <c r="AT61" s="66"/>
      <c r="AU61" s="66"/>
      <c r="AV61" s="240"/>
      <c r="AW61" s="240"/>
      <c r="AX61" s="240"/>
      <c r="AY61" s="240"/>
      <c r="AZ61" s="240"/>
      <c r="BA61" s="240"/>
      <c r="BB61" s="240"/>
      <c r="BC61" s="240"/>
      <c r="BD61" s="240"/>
      <c r="BE61" s="240"/>
      <c r="BF61" s="240"/>
      <c r="BG61" s="240"/>
      <c r="BH61" s="240"/>
      <c r="BI61" s="240"/>
      <c r="BJ61" s="240"/>
      <c r="BK61" s="240"/>
      <c r="BL61" s="240"/>
      <c r="BM61" s="240"/>
      <c r="BN61" s="240"/>
      <c r="BO61" s="240"/>
      <c r="BP61" s="240"/>
      <c r="BQ61" s="240"/>
      <c r="BR61" s="240"/>
      <c r="BS61" s="240"/>
      <c r="BT61" s="240"/>
      <c r="BU61" s="240"/>
      <c r="BV61" s="240"/>
      <c r="BW61" s="240"/>
      <c r="BX61" s="240"/>
      <c r="BY61" s="240"/>
      <c r="BZ61" s="240"/>
      <c r="CA61" s="240"/>
      <c r="CB61" s="240"/>
      <c r="CC61" s="240"/>
      <c r="CD61" s="240"/>
      <c r="CE61" s="240"/>
      <c r="CF61" s="240"/>
      <c r="CG61" s="240"/>
      <c r="CH61" s="240"/>
      <c r="CI61" s="240"/>
      <c r="CJ61" s="240"/>
      <c r="CK61" s="240"/>
      <c r="CL61" s="240"/>
      <c r="CM61" s="240"/>
    </row>
    <row r="62" spans="1:92" ht="5.0999999999999996" customHeight="1"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1"/>
      <c r="AG62" s="241"/>
      <c r="AH62" s="241"/>
      <c r="AI62" s="241"/>
      <c r="AJ62" s="241"/>
      <c r="AK62" s="241"/>
      <c r="AL62" s="241"/>
      <c r="AM62" s="241"/>
      <c r="AN62" s="241"/>
      <c r="AO62" s="241"/>
      <c r="AP62" s="241"/>
      <c r="AQ62" s="241"/>
      <c r="AR62" s="241"/>
      <c r="AS62" s="241"/>
      <c r="AT62" s="66"/>
      <c r="AU62" s="66"/>
      <c r="AV62" s="241"/>
      <c r="AW62" s="241"/>
      <c r="AX62" s="241"/>
      <c r="AY62" s="241"/>
      <c r="AZ62" s="241"/>
      <c r="BA62" s="241"/>
      <c r="BB62" s="241"/>
      <c r="BC62" s="241"/>
      <c r="BD62" s="241"/>
      <c r="BE62" s="241"/>
      <c r="BF62" s="241"/>
      <c r="BG62" s="241"/>
      <c r="BH62" s="241"/>
      <c r="BI62" s="241"/>
      <c r="BJ62" s="241"/>
      <c r="BK62" s="241"/>
      <c r="BL62" s="241"/>
      <c r="BM62" s="241"/>
      <c r="BN62" s="241"/>
      <c r="BO62" s="241"/>
      <c r="BP62" s="241"/>
      <c r="BQ62" s="241"/>
      <c r="BR62" s="241"/>
      <c r="BS62" s="241"/>
      <c r="BT62" s="241"/>
      <c r="BU62" s="241"/>
      <c r="BV62" s="241"/>
      <c r="BW62" s="241"/>
      <c r="BX62" s="241"/>
      <c r="BY62" s="241"/>
      <c r="BZ62" s="241"/>
      <c r="CA62" s="241"/>
      <c r="CB62" s="241"/>
      <c r="CC62" s="241"/>
      <c r="CD62" s="241"/>
      <c r="CE62" s="241"/>
      <c r="CF62" s="241"/>
      <c r="CG62" s="241"/>
      <c r="CH62" s="241"/>
      <c r="CI62" s="241"/>
      <c r="CJ62" s="241"/>
      <c r="CK62" s="241"/>
      <c r="CL62" s="241"/>
      <c r="CM62" s="241"/>
    </row>
    <row r="63" spans="1:92" ht="5.0999999999999996" customHeight="1">
      <c r="B63" s="214" t="s">
        <v>77</v>
      </c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6"/>
      <c r="N63" s="231" t="str">
        <f>IF(入力用!$C$7="","",入力用!$C$7&amp;"中学校")</f>
        <v/>
      </c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232"/>
      <c r="AO63" s="232"/>
      <c r="AP63" s="232"/>
      <c r="AQ63" s="232"/>
      <c r="AR63" s="232"/>
      <c r="AS63" s="233"/>
      <c r="AT63" s="66"/>
      <c r="AU63" s="66"/>
      <c r="AV63" s="214" t="s">
        <v>77</v>
      </c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6"/>
      <c r="BH63" s="231" t="str">
        <f>IF(入力用!$C$7="","",入力用!$C$7&amp;"中学校")</f>
        <v/>
      </c>
      <c r="BI63" s="232"/>
      <c r="BJ63" s="232"/>
      <c r="BK63" s="232"/>
      <c r="BL63" s="232"/>
      <c r="BM63" s="232"/>
      <c r="BN63" s="232"/>
      <c r="BO63" s="232"/>
      <c r="BP63" s="232"/>
      <c r="BQ63" s="232"/>
      <c r="BR63" s="232"/>
      <c r="BS63" s="232"/>
      <c r="BT63" s="232"/>
      <c r="BU63" s="232"/>
      <c r="BV63" s="232"/>
      <c r="BW63" s="232"/>
      <c r="BX63" s="232"/>
      <c r="BY63" s="232"/>
      <c r="BZ63" s="232"/>
      <c r="CA63" s="232"/>
      <c r="CB63" s="232"/>
      <c r="CC63" s="232"/>
      <c r="CD63" s="232"/>
      <c r="CE63" s="232"/>
      <c r="CF63" s="232"/>
      <c r="CG63" s="232"/>
      <c r="CH63" s="232"/>
      <c r="CI63" s="232"/>
      <c r="CJ63" s="232"/>
      <c r="CK63" s="232"/>
      <c r="CL63" s="232"/>
      <c r="CM63" s="233"/>
    </row>
    <row r="64" spans="1:92" ht="5.0999999999999996" customHeight="1">
      <c r="B64" s="217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218"/>
      <c r="N64" s="234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6"/>
      <c r="AT64" s="66"/>
      <c r="AU64" s="66"/>
      <c r="AV64" s="217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21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6"/>
    </row>
    <row r="65" spans="2:91" ht="5.0999999999999996" customHeight="1">
      <c r="B65" s="217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218"/>
      <c r="N65" s="234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6"/>
      <c r="AT65" s="66"/>
      <c r="AU65" s="66"/>
      <c r="AV65" s="217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218"/>
      <c r="BH65" s="234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6"/>
    </row>
    <row r="66" spans="2:91" ht="5.0999999999999996" customHeight="1">
      <c r="B66" s="217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218"/>
      <c r="N66" s="234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6"/>
      <c r="AT66" s="66"/>
      <c r="AU66" s="66"/>
      <c r="AV66" s="217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21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6"/>
    </row>
    <row r="67" spans="2:91" ht="5.0999999999999996" customHeight="1">
      <c r="B67" s="219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1"/>
      <c r="N67" s="237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9"/>
      <c r="AT67" s="66"/>
      <c r="AU67" s="66"/>
      <c r="AV67" s="219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1"/>
      <c r="BH67" s="237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38"/>
      <c r="CH67" s="238"/>
      <c r="CI67" s="238"/>
      <c r="CJ67" s="238"/>
      <c r="CK67" s="238"/>
      <c r="CL67" s="238"/>
      <c r="CM67" s="239"/>
    </row>
    <row r="68" spans="2:91" ht="5.0999999999999996" customHeight="1"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</row>
    <row r="69" spans="2:91" ht="5.0999999999999996" customHeight="1">
      <c r="B69" s="212" t="s">
        <v>78</v>
      </c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66"/>
      <c r="AU69" s="66"/>
      <c r="AV69" s="212" t="s">
        <v>78</v>
      </c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  <c r="BI69" s="213"/>
      <c r="BJ69" s="213"/>
      <c r="BK69" s="213"/>
      <c r="BL69" s="213"/>
      <c r="BM69" s="213"/>
      <c r="BN69" s="213"/>
      <c r="BO69" s="213"/>
      <c r="BP69" s="213"/>
      <c r="BQ69" s="213"/>
      <c r="BR69" s="213"/>
      <c r="BS69" s="213"/>
      <c r="BT69" s="213"/>
      <c r="BU69" s="213"/>
      <c r="BV69" s="213"/>
      <c r="BW69" s="213"/>
      <c r="BX69" s="213"/>
      <c r="BY69" s="213"/>
      <c r="BZ69" s="213"/>
      <c r="CA69" s="213"/>
      <c r="CB69" s="213"/>
      <c r="CC69" s="213"/>
      <c r="CD69" s="213"/>
      <c r="CE69" s="213"/>
      <c r="CF69" s="213"/>
      <c r="CG69" s="213"/>
      <c r="CH69" s="213"/>
      <c r="CI69" s="213"/>
      <c r="CJ69" s="213"/>
      <c r="CK69" s="213"/>
      <c r="CL69" s="213"/>
      <c r="CM69" s="213"/>
    </row>
    <row r="70" spans="2:91" ht="5.0999999999999996" customHeight="1"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66"/>
      <c r="AU70" s="66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3"/>
      <c r="BV70" s="213"/>
      <c r="BW70" s="213"/>
      <c r="BX70" s="213"/>
      <c r="BY70" s="213"/>
      <c r="BZ70" s="213"/>
      <c r="CA70" s="213"/>
      <c r="CB70" s="213"/>
      <c r="CC70" s="213"/>
      <c r="CD70" s="213"/>
      <c r="CE70" s="213"/>
      <c r="CF70" s="213"/>
      <c r="CG70" s="213"/>
      <c r="CH70" s="213"/>
      <c r="CI70" s="213"/>
      <c r="CJ70" s="213"/>
      <c r="CK70" s="213"/>
      <c r="CL70" s="213"/>
      <c r="CM70" s="213"/>
    </row>
    <row r="71" spans="2:91" ht="5.0999999999999996" customHeight="1"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66"/>
      <c r="AU71" s="66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  <c r="BI71" s="213"/>
      <c r="BJ71" s="213"/>
      <c r="BK71" s="213"/>
      <c r="BL71" s="213"/>
      <c r="BM71" s="213"/>
      <c r="BN71" s="213"/>
      <c r="BO71" s="213"/>
      <c r="BP71" s="213"/>
      <c r="BQ71" s="213"/>
      <c r="BR71" s="213"/>
      <c r="BS71" s="213"/>
      <c r="BT71" s="213"/>
      <c r="BU71" s="213"/>
      <c r="BV71" s="213"/>
      <c r="BW71" s="213"/>
      <c r="BX71" s="213"/>
      <c r="BY71" s="213"/>
      <c r="BZ71" s="213"/>
      <c r="CA71" s="213"/>
      <c r="CB71" s="213"/>
      <c r="CC71" s="213"/>
      <c r="CD71" s="213"/>
      <c r="CE71" s="213"/>
      <c r="CF71" s="213"/>
      <c r="CG71" s="213"/>
      <c r="CH71" s="213"/>
      <c r="CI71" s="213"/>
      <c r="CJ71" s="213"/>
      <c r="CK71" s="213"/>
      <c r="CL71" s="213"/>
      <c r="CM71" s="213"/>
    </row>
    <row r="72" spans="2:91" ht="5.0999999999999996" customHeight="1"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66"/>
      <c r="AU72" s="66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  <c r="BI72" s="213"/>
      <c r="BJ72" s="213"/>
      <c r="BK72" s="213"/>
      <c r="BL72" s="213"/>
      <c r="BM72" s="213"/>
      <c r="BN72" s="213"/>
      <c r="BO72" s="213"/>
      <c r="BP72" s="213"/>
      <c r="BQ72" s="213"/>
      <c r="BR72" s="213"/>
      <c r="BS72" s="213"/>
      <c r="BT72" s="213"/>
      <c r="BU72" s="213"/>
      <c r="BV72" s="213"/>
      <c r="BW72" s="213"/>
      <c r="BX72" s="213"/>
      <c r="BY72" s="213"/>
      <c r="BZ72" s="213"/>
      <c r="CA72" s="213"/>
      <c r="CB72" s="213"/>
      <c r="CC72" s="213"/>
      <c r="CD72" s="213"/>
      <c r="CE72" s="213"/>
      <c r="CF72" s="213"/>
      <c r="CG72" s="213"/>
      <c r="CH72" s="213"/>
      <c r="CI72" s="213"/>
      <c r="CJ72" s="213"/>
      <c r="CK72" s="213"/>
      <c r="CL72" s="213"/>
      <c r="CM72" s="213"/>
    </row>
    <row r="73" spans="2:91" ht="5.0999999999999996" customHeight="1">
      <c r="B73" s="212" t="s">
        <v>79</v>
      </c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2" t="s">
        <v>80</v>
      </c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66"/>
      <c r="AU73" s="66"/>
      <c r="AV73" s="212" t="s">
        <v>79</v>
      </c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  <c r="BI73" s="213"/>
      <c r="BJ73" s="212" t="s">
        <v>80</v>
      </c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</row>
    <row r="74" spans="2:91" ht="5.0999999999999996" customHeight="1"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66"/>
      <c r="AU74" s="66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3"/>
      <c r="BU74" s="213"/>
      <c r="BV74" s="213"/>
      <c r="BW74" s="213"/>
      <c r="BX74" s="213"/>
      <c r="BY74" s="213"/>
      <c r="BZ74" s="213"/>
      <c r="CA74" s="213"/>
      <c r="CB74" s="213"/>
      <c r="CC74" s="213"/>
      <c r="CD74" s="213"/>
      <c r="CE74" s="213"/>
      <c r="CF74" s="213"/>
      <c r="CG74" s="213"/>
      <c r="CH74" s="213"/>
      <c r="CI74" s="213"/>
      <c r="CJ74" s="213"/>
      <c r="CK74" s="213"/>
      <c r="CL74" s="213"/>
      <c r="CM74" s="213"/>
    </row>
    <row r="75" spans="2:91" ht="5.0999999999999996" customHeight="1"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66"/>
      <c r="AU75" s="66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  <c r="BI75" s="213"/>
      <c r="BJ75" s="213"/>
      <c r="BK75" s="213"/>
      <c r="BL75" s="213"/>
      <c r="BM75" s="213"/>
      <c r="BN75" s="213"/>
      <c r="BO75" s="213"/>
      <c r="BP75" s="213"/>
      <c r="BQ75" s="213"/>
      <c r="BR75" s="213"/>
      <c r="BS75" s="213"/>
      <c r="BT75" s="213"/>
      <c r="BU75" s="213"/>
      <c r="BV75" s="213"/>
      <c r="BW75" s="213"/>
      <c r="BX75" s="213"/>
      <c r="BY75" s="213"/>
      <c r="BZ75" s="213"/>
      <c r="CA75" s="213"/>
      <c r="CB75" s="213"/>
      <c r="CC75" s="213"/>
      <c r="CD75" s="213"/>
      <c r="CE75" s="213"/>
      <c r="CF75" s="213"/>
      <c r="CG75" s="213"/>
      <c r="CH75" s="213"/>
      <c r="CI75" s="213"/>
      <c r="CJ75" s="213"/>
      <c r="CK75" s="213"/>
      <c r="CL75" s="213"/>
      <c r="CM75" s="213"/>
    </row>
    <row r="76" spans="2:91" ht="5.0999999999999996" customHeight="1"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66"/>
      <c r="AU76" s="66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  <c r="BI76" s="213"/>
      <c r="BJ76" s="213"/>
      <c r="BK76" s="213"/>
      <c r="BL76" s="213"/>
      <c r="BM76" s="213"/>
      <c r="BN76" s="213"/>
      <c r="BO76" s="213"/>
      <c r="BP76" s="213"/>
      <c r="BQ76" s="213"/>
      <c r="BR76" s="213"/>
      <c r="BS76" s="213"/>
      <c r="BT76" s="213"/>
      <c r="BU76" s="213"/>
      <c r="BV76" s="213"/>
      <c r="BW76" s="213"/>
      <c r="BX76" s="213"/>
      <c r="BY76" s="213"/>
      <c r="BZ76" s="213"/>
      <c r="CA76" s="213"/>
      <c r="CB76" s="213"/>
      <c r="CC76" s="213"/>
      <c r="CD76" s="213"/>
      <c r="CE76" s="213"/>
      <c r="CF76" s="213"/>
      <c r="CG76" s="213"/>
      <c r="CH76" s="213"/>
      <c r="CI76" s="213"/>
      <c r="CJ76" s="213"/>
      <c r="CK76" s="213"/>
      <c r="CL76" s="213"/>
      <c r="CM76" s="213"/>
    </row>
    <row r="77" spans="2:91" ht="5.0999999999999996" customHeight="1"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66"/>
      <c r="AU77" s="66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  <c r="BI77" s="213"/>
      <c r="BJ77" s="213"/>
      <c r="BK77" s="213"/>
      <c r="BL77" s="213"/>
      <c r="BM77" s="213"/>
      <c r="BN77" s="213"/>
      <c r="BO77" s="213"/>
      <c r="BP77" s="213"/>
      <c r="BQ77" s="213"/>
      <c r="BR77" s="213"/>
      <c r="BS77" s="213"/>
      <c r="BT77" s="213"/>
      <c r="BU77" s="213"/>
      <c r="BV77" s="213"/>
      <c r="BW77" s="213"/>
      <c r="BX77" s="213"/>
      <c r="BY77" s="213"/>
      <c r="BZ77" s="213"/>
      <c r="CA77" s="213"/>
      <c r="CB77" s="213"/>
      <c r="CC77" s="213"/>
      <c r="CD77" s="213"/>
      <c r="CE77" s="213"/>
      <c r="CF77" s="213"/>
      <c r="CG77" s="213"/>
      <c r="CH77" s="213"/>
      <c r="CI77" s="213"/>
      <c r="CJ77" s="213"/>
      <c r="CK77" s="213"/>
      <c r="CL77" s="213"/>
      <c r="CM77" s="213"/>
    </row>
    <row r="78" spans="2:91" ht="5.0999999999999996" customHeight="1"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66"/>
      <c r="AU78" s="66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  <c r="BI78" s="213"/>
      <c r="BJ78" s="213"/>
      <c r="BK78" s="213"/>
      <c r="BL78" s="213"/>
      <c r="BM78" s="213"/>
      <c r="BN78" s="213"/>
      <c r="BO78" s="213"/>
      <c r="BP78" s="213"/>
      <c r="BQ78" s="213"/>
      <c r="BR78" s="213"/>
      <c r="BS78" s="213"/>
      <c r="BT78" s="213"/>
      <c r="BU78" s="213"/>
      <c r="BV78" s="213"/>
      <c r="BW78" s="213"/>
      <c r="BX78" s="213"/>
      <c r="BY78" s="213"/>
      <c r="BZ78" s="213"/>
      <c r="CA78" s="213"/>
      <c r="CB78" s="213"/>
      <c r="CC78" s="213"/>
      <c r="CD78" s="213"/>
      <c r="CE78" s="213"/>
      <c r="CF78" s="213"/>
      <c r="CG78" s="213"/>
      <c r="CH78" s="213"/>
      <c r="CI78" s="213"/>
      <c r="CJ78" s="213"/>
      <c r="CK78" s="213"/>
      <c r="CL78" s="213"/>
      <c r="CM78" s="213"/>
    </row>
    <row r="79" spans="2:91" ht="5.0999999999999996" customHeight="1">
      <c r="B79" s="213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66"/>
      <c r="AU79" s="66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  <c r="BI79" s="213"/>
      <c r="BJ79" s="213"/>
      <c r="BK79" s="213"/>
      <c r="BL79" s="213"/>
      <c r="BM79" s="213"/>
      <c r="BN79" s="213"/>
      <c r="BO79" s="213"/>
      <c r="BP79" s="213"/>
      <c r="BQ79" s="213"/>
      <c r="BR79" s="213"/>
      <c r="BS79" s="213"/>
      <c r="BT79" s="213"/>
      <c r="BU79" s="213"/>
      <c r="BV79" s="213"/>
      <c r="BW79" s="213"/>
      <c r="BX79" s="213"/>
      <c r="BY79" s="213"/>
      <c r="BZ79" s="213"/>
      <c r="CA79" s="213"/>
      <c r="CB79" s="213"/>
      <c r="CC79" s="213"/>
      <c r="CD79" s="213"/>
      <c r="CE79" s="213"/>
      <c r="CF79" s="213"/>
      <c r="CG79" s="213"/>
      <c r="CH79" s="213"/>
      <c r="CI79" s="213"/>
      <c r="CJ79" s="213"/>
      <c r="CK79" s="213"/>
      <c r="CL79" s="213"/>
      <c r="CM79" s="213"/>
    </row>
    <row r="80" spans="2:91" ht="5.0999999999999996" customHeight="1">
      <c r="B80" s="213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66"/>
      <c r="AU80" s="66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  <c r="BI80" s="213"/>
      <c r="BJ80" s="213"/>
      <c r="BK80" s="213"/>
      <c r="BL80" s="213"/>
      <c r="BM80" s="213"/>
      <c r="BN80" s="213"/>
      <c r="BO80" s="213"/>
      <c r="BP80" s="213"/>
      <c r="BQ80" s="213"/>
      <c r="BR80" s="213"/>
      <c r="BS80" s="213"/>
      <c r="BT80" s="213"/>
      <c r="BU80" s="213"/>
      <c r="BV80" s="213"/>
      <c r="BW80" s="213"/>
      <c r="BX80" s="213"/>
      <c r="BY80" s="213"/>
      <c r="BZ80" s="213"/>
      <c r="CA80" s="213"/>
      <c r="CB80" s="213"/>
      <c r="CC80" s="213"/>
      <c r="CD80" s="213"/>
      <c r="CE80" s="213"/>
      <c r="CF80" s="213"/>
      <c r="CG80" s="213"/>
      <c r="CH80" s="213"/>
      <c r="CI80" s="213"/>
      <c r="CJ80" s="213"/>
      <c r="CK80" s="213"/>
      <c r="CL80" s="213"/>
      <c r="CM80" s="213"/>
    </row>
    <row r="81" spans="2:91" ht="5.0999999999999996" customHeight="1"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66"/>
      <c r="AU81" s="66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  <c r="BI81" s="213"/>
      <c r="BJ81" s="213"/>
      <c r="BK81" s="213"/>
      <c r="BL81" s="213"/>
      <c r="BM81" s="213"/>
      <c r="BN81" s="213"/>
      <c r="BO81" s="213"/>
      <c r="BP81" s="213"/>
      <c r="BQ81" s="213"/>
      <c r="BR81" s="213"/>
      <c r="BS81" s="213"/>
      <c r="BT81" s="213"/>
      <c r="BU81" s="213"/>
      <c r="BV81" s="213"/>
      <c r="BW81" s="213"/>
      <c r="BX81" s="213"/>
      <c r="BY81" s="213"/>
      <c r="BZ81" s="213"/>
      <c r="CA81" s="213"/>
      <c r="CB81" s="213"/>
      <c r="CC81" s="213"/>
      <c r="CD81" s="213"/>
      <c r="CE81" s="213"/>
      <c r="CF81" s="213"/>
      <c r="CG81" s="213"/>
      <c r="CH81" s="213"/>
      <c r="CI81" s="213"/>
      <c r="CJ81" s="213"/>
      <c r="CK81" s="213"/>
      <c r="CL81" s="213"/>
      <c r="CM81" s="213"/>
    </row>
    <row r="82" spans="2:91" ht="5.0999999999999996" customHeight="1"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66"/>
      <c r="AU82" s="66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  <c r="BI82" s="213"/>
      <c r="BJ82" s="213"/>
      <c r="BK82" s="213"/>
      <c r="BL82" s="213"/>
      <c r="BM82" s="213"/>
      <c r="BN82" s="213"/>
      <c r="BO82" s="213"/>
      <c r="BP82" s="213"/>
      <c r="BQ82" s="213"/>
      <c r="BR82" s="213"/>
      <c r="BS82" s="213"/>
      <c r="BT82" s="213"/>
      <c r="BU82" s="213"/>
      <c r="BV82" s="213"/>
      <c r="BW82" s="213"/>
      <c r="BX82" s="213"/>
      <c r="BY82" s="213"/>
      <c r="BZ82" s="213"/>
      <c r="CA82" s="213"/>
      <c r="CB82" s="213"/>
      <c r="CC82" s="213"/>
      <c r="CD82" s="213"/>
      <c r="CE82" s="213"/>
      <c r="CF82" s="213"/>
      <c r="CG82" s="213"/>
      <c r="CH82" s="213"/>
      <c r="CI82" s="213"/>
      <c r="CJ82" s="213"/>
      <c r="CK82" s="213"/>
      <c r="CL82" s="213"/>
      <c r="CM82" s="213"/>
    </row>
    <row r="83" spans="2:91" ht="5.0999999999999996" customHeight="1">
      <c r="B83" s="212" t="s">
        <v>81</v>
      </c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66"/>
      <c r="AU83" s="66"/>
      <c r="AV83" s="212" t="s">
        <v>81</v>
      </c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  <c r="BI83" s="213"/>
      <c r="BJ83" s="213"/>
      <c r="BK83" s="213"/>
      <c r="BL83" s="213"/>
      <c r="BM83" s="213"/>
      <c r="BN83" s="213"/>
      <c r="BO83" s="213"/>
      <c r="BP83" s="213"/>
      <c r="BQ83" s="213"/>
      <c r="BR83" s="213"/>
      <c r="BS83" s="213"/>
      <c r="BT83" s="213"/>
      <c r="BU83" s="213"/>
      <c r="BV83" s="213"/>
      <c r="BW83" s="213"/>
      <c r="BX83" s="213"/>
      <c r="BY83" s="213"/>
      <c r="BZ83" s="213"/>
      <c r="CA83" s="213"/>
      <c r="CB83" s="213"/>
      <c r="CC83" s="213"/>
      <c r="CD83" s="213"/>
      <c r="CE83" s="213"/>
      <c r="CF83" s="213"/>
      <c r="CG83" s="213"/>
      <c r="CH83" s="213"/>
      <c r="CI83" s="213"/>
      <c r="CJ83" s="213"/>
      <c r="CK83" s="213"/>
      <c r="CL83" s="213"/>
      <c r="CM83" s="213"/>
    </row>
    <row r="84" spans="2:91" ht="5.0999999999999996" customHeight="1">
      <c r="B84" s="213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66"/>
      <c r="AU84" s="66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  <c r="BI84" s="213"/>
      <c r="BJ84" s="213"/>
      <c r="BK84" s="213"/>
      <c r="BL84" s="213"/>
      <c r="BM84" s="213"/>
      <c r="BN84" s="213"/>
      <c r="BO84" s="213"/>
      <c r="BP84" s="213"/>
      <c r="BQ84" s="213"/>
      <c r="BR84" s="213"/>
      <c r="BS84" s="213"/>
      <c r="BT84" s="213"/>
      <c r="BU84" s="213"/>
      <c r="BV84" s="213"/>
      <c r="BW84" s="213"/>
      <c r="BX84" s="213"/>
      <c r="BY84" s="213"/>
      <c r="BZ84" s="213"/>
      <c r="CA84" s="213"/>
      <c r="CB84" s="213"/>
      <c r="CC84" s="213"/>
      <c r="CD84" s="213"/>
      <c r="CE84" s="213"/>
      <c r="CF84" s="213"/>
      <c r="CG84" s="213"/>
      <c r="CH84" s="213"/>
      <c r="CI84" s="213"/>
      <c r="CJ84" s="213"/>
      <c r="CK84" s="213"/>
      <c r="CL84" s="213"/>
      <c r="CM84" s="213"/>
    </row>
    <row r="85" spans="2:91" ht="5.0999999999999996" customHeight="1">
      <c r="B85" s="213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66"/>
      <c r="AU85" s="66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  <c r="BI85" s="213"/>
      <c r="BJ85" s="213"/>
      <c r="BK85" s="213"/>
      <c r="BL85" s="213"/>
      <c r="BM85" s="213"/>
      <c r="BN85" s="213"/>
      <c r="BO85" s="213"/>
      <c r="BP85" s="213"/>
      <c r="BQ85" s="213"/>
      <c r="BR85" s="213"/>
      <c r="BS85" s="213"/>
      <c r="BT85" s="213"/>
      <c r="BU85" s="213"/>
      <c r="BV85" s="213"/>
      <c r="BW85" s="213"/>
      <c r="BX85" s="213"/>
      <c r="BY85" s="213"/>
      <c r="BZ85" s="213"/>
      <c r="CA85" s="213"/>
      <c r="CB85" s="213"/>
      <c r="CC85" s="213"/>
      <c r="CD85" s="213"/>
      <c r="CE85" s="213"/>
      <c r="CF85" s="213"/>
      <c r="CG85" s="213"/>
      <c r="CH85" s="213"/>
      <c r="CI85" s="213"/>
      <c r="CJ85" s="213"/>
      <c r="CK85" s="213"/>
      <c r="CL85" s="213"/>
      <c r="CM85" s="213"/>
    </row>
    <row r="86" spans="2:91" ht="5.0999999999999996" customHeight="1">
      <c r="B86" s="2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66"/>
      <c r="AU86" s="66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  <c r="BI86" s="213"/>
      <c r="BJ86" s="213"/>
      <c r="BK86" s="213"/>
      <c r="BL86" s="213"/>
      <c r="BM86" s="213"/>
      <c r="BN86" s="213"/>
      <c r="BO86" s="213"/>
      <c r="BP86" s="213"/>
      <c r="BQ86" s="213"/>
      <c r="BR86" s="213"/>
      <c r="BS86" s="213"/>
      <c r="BT86" s="213"/>
      <c r="BU86" s="213"/>
      <c r="BV86" s="213"/>
      <c r="BW86" s="213"/>
      <c r="BX86" s="213"/>
      <c r="BY86" s="213"/>
      <c r="BZ86" s="213"/>
      <c r="CA86" s="213"/>
      <c r="CB86" s="213"/>
      <c r="CC86" s="213"/>
      <c r="CD86" s="213"/>
      <c r="CE86" s="213"/>
      <c r="CF86" s="213"/>
      <c r="CG86" s="213"/>
      <c r="CH86" s="213"/>
      <c r="CI86" s="213"/>
      <c r="CJ86" s="213"/>
      <c r="CK86" s="213"/>
      <c r="CL86" s="213"/>
      <c r="CM86" s="213"/>
    </row>
    <row r="87" spans="2:91" ht="5.0999999999999996" customHeight="1">
      <c r="B87" s="212" t="s">
        <v>79</v>
      </c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2" t="s">
        <v>80</v>
      </c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66"/>
      <c r="AU87" s="66"/>
      <c r="AV87" s="212" t="s">
        <v>79</v>
      </c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  <c r="BI87" s="213"/>
      <c r="BJ87" s="212" t="s">
        <v>80</v>
      </c>
      <c r="BK87" s="213"/>
      <c r="BL87" s="213"/>
      <c r="BM87" s="213"/>
      <c r="BN87" s="213"/>
      <c r="BO87" s="213"/>
      <c r="BP87" s="213"/>
      <c r="BQ87" s="213"/>
      <c r="BR87" s="213"/>
      <c r="BS87" s="213"/>
      <c r="BT87" s="213"/>
      <c r="BU87" s="213"/>
      <c r="BV87" s="213"/>
      <c r="BW87" s="213"/>
      <c r="BX87" s="213"/>
      <c r="BY87" s="213"/>
      <c r="BZ87" s="213"/>
      <c r="CA87" s="213"/>
      <c r="CB87" s="213"/>
      <c r="CC87" s="213"/>
      <c r="CD87" s="213"/>
      <c r="CE87" s="213"/>
      <c r="CF87" s="213"/>
      <c r="CG87" s="213"/>
      <c r="CH87" s="213"/>
      <c r="CI87" s="213"/>
      <c r="CJ87" s="213"/>
      <c r="CK87" s="213"/>
      <c r="CL87" s="213"/>
      <c r="CM87" s="213"/>
    </row>
    <row r="88" spans="2:91" ht="5.0999999999999996" customHeight="1"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66"/>
      <c r="AU88" s="66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  <c r="BI88" s="213"/>
      <c r="BJ88" s="213"/>
      <c r="BK88" s="213"/>
      <c r="BL88" s="213"/>
      <c r="BM88" s="213"/>
      <c r="BN88" s="213"/>
      <c r="BO88" s="213"/>
      <c r="BP88" s="213"/>
      <c r="BQ88" s="213"/>
      <c r="BR88" s="213"/>
      <c r="BS88" s="213"/>
      <c r="BT88" s="213"/>
      <c r="BU88" s="213"/>
      <c r="BV88" s="213"/>
      <c r="BW88" s="213"/>
      <c r="BX88" s="213"/>
      <c r="BY88" s="213"/>
      <c r="BZ88" s="213"/>
      <c r="CA88" s="213"/>
      <c r="CB88" s="213"/>
      <c r="CC88" s="213"/>
      <c r="CD88" s="213"/>
      <c r="CE88" s="213"/>
      <c r="CF88" s="213"/>
      <c r="CG88" s="213"/>
      <c r="CH88" s="213"/>
      <c r="CI88" s="213"/>
      <c r="CJ88" s="213"/>
      <c r="CK88" s="213"/>
      <c r="CL88" s="213"/>
      <c r="CM88" s="213"/>
    </row>
    <row r="89" spans="2:91" ht="5.0999999999999996" customHeight="1"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66"/>
      <c r="AU89" s="66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  <c r="BI89" s="213"/>
      <c r="BJ89" s="213"/>
      <c r="BK89" s="213"/>
      <c r="BL89" s="213"/>
      <c r="BM89" s="213"/>
      <c r="BN89" s="213"/>
      <c r="BO89" s="213"/>
      <c r="BP89" s="213"/>
      <c r="BQ89" s="213"/>
      <c r="BR89" s="213"/>
      <c r="BS89" s="213"/>
      <c r="BT89" s="213"/>
      <c r="BU89" s="213"/>
      <c r="BV89" s="213"/>
      <c r="BW89" s="213"/>
      <c r="BX89" s="213"/>
      <c r="BY89" s="213"/>
      <c r="BZ89" s="213"/>
      <c r="CA89" s="213"/>
      <c r="CB89" s="213"/>
      <c r="CC89" s="213"/>
      <c r="CD89" s="213"/>
      <c r="CE89" s="213"/>
      <c r="CF89" s="213"/>
      <c r="CG89" s="213"/>
      <c r="CH89" s="213"/>
      <c r="CI89" s="213"/>
      <c r="CJ89" s="213"/>
      <c r="CK89" s="213"/>
      <c r="CL89" s="213"/>
      <c r="CM89" s="213"/>
    </row>
    <row r="90" spans="2:91" ht="5.0999999999999996" customHeight="1"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66"/>
      <c r="AU90" s="66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  <c r="BI90" s="213"/>
      <c r="BJ90" s="213"/>
      <c r="BK90" s="213"/>
      <c r="BL90" s="213"/>
      <c r="BM90" s="213"/>
      <c r="BN90" s="213"/>
      <c r="BO90" s="213"/>
      <c r="BP90" s="213"/>
      <c r="BQ90" s="213"/>
      <c r="BR90" s="213"/>
      <c r="BS90" s="213"/>
      <c r="BT90" s="213"/>
      <c r="BU90" s="213"/>
      <c r="BV90" s="213"/>
      <c r="BW90" s="213"/>
      <c r="BX90" s="213"/>
      <c r="BY90" s="213"/>
      <c r="BZ90" s="213"/>
      <c r="CA90" s="213"/>
      <c r="CB90" s="213"/>
      <c r="CC90" s="213"/>
      <c r="CD90" s="213"/>
      <c r="CE90" s="213"/>
      <c r="CF90" s="213"/>
      <c r="CG90" s="213"/>
      <c r="CH90" s="213"/>
      <c r="CI90" s="213"/>
      <c r="CJ90" s="213"/>
      <c r="CK90" s="213"/>
      <c r="CL90" s="213"/>
      <c r="CM90" s="213"/>
    </row>
    <row r="91" spans="2:91" ht="5.0999999999999996" customHeight="1"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66"/>
      <c r="AU91" s="66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  <c r="BI91" s="213"/>
      <c r="BJ91" s="213"/>
      <c r="BK91" s="213"/>
      <c r="BL91" s="213"/>
      <c r="BM91" s="213"/>
      <c r="BN91" s="213"/>
      <c r="BO91" s="213"/>
      <c r="BP91" s="213"/>
      <c r="BQ91" s="213"/>
      <c r="BR91" s="213"/>
      <c r="BS91" s="213"/>
      <c r="BT91" s="213"/>
      <c r="BU91" s="213"/>
      <c r="BV91" s="213"/>
      <c r="BW91" s="213"/>
      <c r="BX91" s="213"/>
      <c r="BY91" s="213"/>
      <c r="BZ91" s="213"/>
      <c r="CA91" s="213"/>
      <c r="CB91" s="213"/>
      <c r="CC91" s="213"/>
      <c r="CD91" s="213"/>
      <c r="CE91" s="213"/>
      <c r="CF91" s="213"/>
      <c r="CG91" s="213"/>
      <c r="CH91" s="213"/>
      <c r="CI91" s="213"/>
      <c r="CJ91" s="213"/>
      <c r="CK91" s="213"/>
      <c r="CL91" s="213"/>
      <c r="CM91" s="213"/>
    </row>
    <row r="92" spans="2:91" ht="5.0999999999999996" customHeight="1"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66"/>
      <c r="AU92" s="66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  <c r="BI92" s="213"/>
      <c r="BJ92" s="213"/>
      <c r="BK92" s="213"/>
      <c r="BL92" s="213"/>
      <c r="BM92" s="213"/>
      <c r="BN92" s="213"/>
      <c r="BO92" s="213"/>
      <c r="BP92" s="213"/>
      <c r="BQ92" s="213"/>
      <c r="BR92" s="213"/>
      <c r="BS92" s="213"/>
      <c r="BT92" s="213"/>
      <c r="BU92" s="213"/>
      <c r="BV92" s="213"/>
      <c r="BW92" s="213"/>
      <c r="BX92" s="213"/>
      <c r="BY92" s="213"/>
      <c r="BZ92" s="213"/>
      <c r="CA92" s="213"/>
      <c r="CB92" s="213"/>
      <c r="CC92" s="213"/>
      <c r="CD92" s="213"/>
      <c r="CE92" s="213"/>
      <c r="CF92" s="213"/>
      <c r="CG92" s="213"/>
      <c r="CH92" s="213"/>
      <c r="CI92" s="213"/>
      <c r="CJ92" s="213"/>
      <c r="CK92" s="213"/>
      <c r="CL92" s="213"/>
      <c r="CM92" s="213"/>
    </row>
    <row r="93" spans="2:91" ht="5.0999999999999996" customHeight="1"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66"/>
      <c r="AU93" s="66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  <c r="BI93" s="213"/>
      <c r="BJ93" s="213"/>
      <c r="BK93" s="213"/>
      <c r="BL93" s="213"/>
      <c r="BM93" s="213"/>
      <c r="BN93" s="213"/>
      <c r="BO93" s="213"/>
      <c r="BP93" s="213"/>
      <c r="BQ93" s="213"/>
      <c r="BR93" s="213"/>
      <c r="BS93" s="213"/>
      <c r="BT93" s="213"/>
      <c r="BU93" s="213"/>
      <c r="BV93" s="213"/>
      <c r="BW93" s="213"/>
      <c r="BX93" s="213"/>
      <c r="BY93" s="213"/>
      <c r="BZ93" s="213"/>
      <c r="CA93" s="213"/>
      <c r="CB93" s="213"/>
      <c r="CC93" s="213"/>
      <c r="CD93" s="213"/>
      <c r="CE93" s="213"/>
      <c r="CF93" s="213"/>
      <c r="CG93" s="213"/>
      <c r="CH93" s="213"/>
      <c r="CI93" s="213"/>
      <c r="CJ93" s="213"/>
      <c r="CK93" s="213"/>
      <c r="CL93" s="213"/>
      <c r="CM93" s="213"/>
    </row>
    <row r="94" spans="2:91" ht="5.0999999999999996" customHeight="1"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66"/>
      <c r="AU94" s="66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  <c r="BI94" s="213"/>
      <c r="BJ94" s="213"/>
      <c r="BK94" s="213"/>
      <c r="BL94" s="213"/>
      <c r="BM94" s="213"/>
      <c r="BN94" s="213"/>
      <c r="BO94" s="213"/>
      <c r="BP94" s="213"/>
      <c r="BQ94" s="213"/>
      <c r="BR94" s="213"/>
      <c r="BS94" s="213"/>
      <c r="BT94" s="213"/>
      <c r="BU94" s="213"/>
      <c r="BV94" s="213"/>
      <c r="BW94" s="213"/>
      <c r="BX94" s="213"/>
      <c r="BY94" s="213"/>
      <c r="BZ94" s="213"/>
      <c r="CA94" s="213"/>
      <c r="CB94" s="213"/>
      <c r="CC94" s="213"/>
      <c r="CD94" s="213"/>
      <c r="CE94" s="213"/>
      <c r="CF94" s="213"/>
      <c r="CG94" s="213"/>
      <c r="CH94" s="213"/>
      <c r="CI94" s="213"/>
      <c r="CJ94" s="213"/>
      <c r="CK94" s="213"/>
      <c r="CL94" s="213"/>
      <c r="CM94" s="213"/>
    </row>
    <row r="95" spans="2:91" ht="5.0999999999999996" customHeight="1"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66"/>
      <c r="AU95" s="66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  <c r="BI95" s="213"/>
      <c r="BJ95" s="213"/>
      <c r="BK95" s="213"/>
      <c r="BL95" s="213"/>
      <c r="BM95" s="213"/>
      <c r="BN95" s="213"/>
      <c r="BO95" s="213"/>
      <c r="BP95" s="213"/>
      <c r="BQ95" s="213"/>
      <c r="BR95" s="213"/>
      <c r="BS95" s="213"/>
      <c r="BT95" s="213"/>
      <c r="BU95" s="213"/>
      <c r="BV95" s="213"/>
      <c r="BW95" s="213"/>
      <c r="BX95" s="213"/>
      <c r="BY95" s="213"/>
      <c r="BZ95" s="213"/>
      <c r="CA95" s="213"/>
      <c r="CB95" s="213"/>
      <c r="CC95" s="213"/>
      <c r="CD95" s="213"/>
      <c r="CE95" s="213"/>
      <c r="CF95" s="213"/>
      <c r="CG95" s="213"/>
      <c r="CH95" s="213"/>
      <c r="CI95" s="213"/>
      <c r="CJ95" s="213"/>
      <c r="CK95" s="213"/>
      <c r="CL95" s="213"/>
      <c r="CM95" s="213"/>
    </row>
    <row r="96" spans="2:91" ht="5.0999999999999996" customHeight="1">
      <c r="B96" s="214" t="s">
        <v>82</v>
      </c>
      <c r="C96" s="215"/>
      <c r="D96" s="215"/>
      <c r="E96" s="215"/>
      <c r="F96" s="215"/>
      <c r="G96" s="215"/>
      <c r="H96" s="216"/>
      <c r="I96" s="222" t="str">
        <f>IF(入力用!$C$14="","",入力用!$C$14)</f>
        <v/>
      </c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  <c r="AK96" s="223"/>
      <c r="AL96" s="223"/>
      <c r="AM96" s="223"/>
      <c r="AN96" s="223"/>
      <c r="AO96" s="223"/>
      <c r="AP96" s="223"/>
      <c r="AQ96" s="223"/>
      <c r="AR96" s="223"/>
      <c r="AS96" s="224"/>
      <c r="AT96" s="66"/>
      <c r="AU96" s="66"/>
      <c r="AV96" s="214" t="s">
        <v>82</v>
      </c>
      <c r="AW96" s="215"/>
      <c r="AX96" s="215"/>
      <c r="AY96" s="215"/>
      <c r="AZ96" s="215"/>
      <c r="BA96" s="215"/>
      <c r="BB96" s="216"/>
      <c r="BC96" s="222" t="str">
        <f>IF(入力用!$C$14="","",入力用!$C$14)</f>
        <v/>
      </c>
      <c r="BD96" s="223"/>
      <c r="BE96" s="223"/>
      <c r="BF96" s="223"/>
      <c r="BG96" s="223"/>
      <c r="BH96" s="223"/>
      <c r="BI96" s="223"/>
      <c r="BJ96" s="223"/>
      <c r="BK96" s="223"/>
      <c r="BL96" s="223"/>
      <c r="BM96" s="223"/>
      <c r="BN96" s="223"/>
      <c r="BO96" s="223"/>
      <c r="BP96" s="223"/>
      <c r="BQ96" s="223"/>
      <c r="BR96" s="223"/>
      <c r="BS96" s="223"/>
      <c r="BT96" s="223"/>
      <c r="BU96" s="223"/>
      <c r="BV96" s="223"/>
      <c r="BW96" s="223"/>
      <c r="BX96" s="223"/>
      <c r="BY96" s="223"/>
      <c r="BZ96" s="223"/>
      <c r="CA96" s="223"/>
      <c r="CB96" s="223"/>
      <c r="CC96" s="223"/>
      <c r="CD96" s="223"/>
      <c r="CE96" s="223"/>
      <c r="CF96" s="223"/>
      <c r="CG96" s="223"/>
      <c r="CH96" s="223"/>
      <c r="CI96" s="223"/>
      <c r="CJ96" s="223"/>
      <c r="CK96" s="223"/>
      <c r="CL96" s="223"/>
      <c r="CM96" s="224"/>
    </row>
    <row r="97" spans="1:92" ht="5.0999999999999996" customHeight="1">
      <c r="B97" s="217"/>
      <c r="C97" s="120"/>
      <c r="D97" s="120"/>
      <c r="E97" s="120"/>
      <c r="F97" s="120"/>
      <c r="G97" s="120"/>
      <c r="H97" s="218"/>
      <c r="I97" s="225"/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  <c r="AA97" s="226"/>
      <c r="AB97" s="226"/>
      <c r="AC97" s="226"/>
      <c r="AD97" s="226"/>
      <c r="AE97" s="226"/>
      <c r="AF97" s="226"/>
      <c r="AG97" s="226"/>
      <c r="AH97" s="226"/>
      <c r="AI97" s="226"/>
      <c r="AJ97" s="226"/>
      <c r="AK97" s="226"/>
      <c r="AL97" s="226"/>
      <c r="AM97" s="226"/>
      <c r="AN97" s="226"/>
      <c r="AO97" s="226"/>
      <c r="AP97" s="226"/>
      <c r="AQ97" s="226"/>
      <c r="AR97" s="226"/>
      <c r="AS97" s="227"/>
      <c r="AT97" s="66"/>
      <c r="AU97" s="66"/>
      <c r="AV97" s="217"/>
      <c r="AW97" s="120"/>
      <c r="AX97" s="120"/>
      <c r="AY97" s="120"/>
      <c r="AZ97" s="120"/>
      <c r="BA97" s="120"/>
      <c r="BB97" s="218"/>
      <c r="BC97" s="225"/>
      <c r="BD97" s="226"/>
      <c r="BE97" s="226"/>
      <c r="BF97" s="226"/>
      <c r="BG97" s="226"/>
      <c r="BH97" s="226"/>
      <c r="BI97" s="226"/>
      <c r="BJ97" s="226"/>
      <c r="BK97" s="226"/>
      <c r="BL97" s="226"/>
      <c r="BM97" s="226"/>
      <c r="BN97" s="226"/>
      <c r="BO97" s="226"/>
      <c r="BP97" s="226"/>
      <c r="BQ97" s="226"/>
      <c r="BR97" s="226"/>
      <c r="BS97" s="226"/>
      <c r="BT97" s="226"/>
      <c r="BU97" s="226"/>
      <c r="BV97" s="226"/>
      <c r="BW97" s="226"/>
      <c r="BX97" s="226"/>
      <c r="BY97" s="226"/>
      <c r="BZ97" s="226"/>
      <c r="CA97" s="226"/>
      <c r="CB97" s="226"/>
      <c r="CC97" s="226"/>
      <c r="CD97" s="226"/>
      <c r="CE97" s="226"/>
      <c r="CF97" s="226"/>
      <c r="CG97" s="226"/>
      <c r="CH97" s="226"/>
      <c r="CI97" s="226"/>
      <c r="CJ97" s="226"/>
      <c r="CK97" s="226"/>
      <c r="CL97" s="226"/>
      <c r="CM97" s="227"/>
    </row>
    <row r="98" spans="1:92" ht="5.0999999999999996" customHeight="1">
      <c r="B98" s="217"/>
      <c r="C98" s="120"/>
      <c r="D98" s="120"/>
      <c r="E98" s="120"/>
      <c r="F98" s="120"/>
      <c r="G98" s="120"/>
      <c r="H98" s="218"/>
      <c r="I98" s="225"/>
      <c r="J98" s="226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6"/>
      <c r="X98" s="226"/>
      <c r="Y98" s="226"/>
      <c r="Z98" s="226"/>
      <c r="AA98" s="226"/>
      <c r="AB98" s="226"/>
      <c r="AC98" s="226"/>
      <c r="AD98" s="226"/>
      <c r="AE98" s="226"/>
      <c r="AF98" s="226"/>
      <c r="AG98" s="226"/>
      <c r="AH98" s="226"/>
      <c r="AI98" s="226"/>
      <c r="AJ98" s="226"/>
      <c r="AK98" s="226"/>
      <c r="AL98" s="226"/>
      <c r="AM98" s="226"/>
      <c r="AN98" s="226"/>
      <c r="AO98" s="226"/>
      <c r="AP98" s="226"/>
      <c r="AQ98" s="226"/>
      <c r="AR98" s="226"/>
      <c r="AS98" s="227"/>
      <c r="AT98" s="66"/>
      <c r="AU98" s="66"/>
      <c r="AV98" s="217"/>
      <c r="AW98" s="120"/>
      <c r="AX98" s="120"/>
      <c r="AY98" s="120"/>
      <c r="AZ98" s="120"/>
      <c r="BA98" s="120"/>
      <c r="BB98" s="218"/>
      <c r="BC98" s="225"/>
      <c r="BD98" s="226"/>
      <c r="BE98" s="226"/>
      <c r="BF98" s="226"/>
      <c r="BG98" s="226"/>
      <c r="BH98" s="226"/>
      <c r="BI98" s="226"/>
      <c r="BJ98" s="226"/>
      <c r="BK98" s="226"/>
      <c r="BL98" s="226"/>
      <c r="BM98" s="226"/>
      <c r="BN98" s="226"/>
      <c r="BO98" s="226"/>
      <c r="BP98" s="226"/>
      <c r="BQ98" s="226"/>
      <c r="BR98" s="226"/>
      <c r="BS98" s="226"/>
      <c r="BT98" s="226"/>
      <c r="BU98" s="226"/>
      <c r="BV98" s="226"/>
      <c r="BW98" s="226"/>
      <c r="BX98" s="226"/>
      <c r="BY98" s="226"/>
      <c r="BZ98" s="226"/>
      <c r="CA98" s="226"/>
      <c r="CB98" s="226"/>
      <c r="CC98" s="226"/>
      <c r="CD98" s="226"/>
      <c r="CE98" s="226"/>
      <c r="CF98" s="226"/>
      <c r="CG98" s="226"/>
      <c r="CH98" s="226"/>
      <c r="CI98" s="226"/>
      <c r="CJ98" s="226"/>
      <c r="CK98" s="226"/>
      <c r="CL98" s="226"/>
      <c r="CM98" s="227"/>
    </row>
    <row r="99" spans="1:92" ht="5.0999999999999996" customHeight="1">
      <c r="B99" s="217"/>
      <c r="C99" s="120"/>
      <c r="D99" s="120"/>
      <c r="E99" s="120"/>
      <c r="F99" s="120"/>
      <c r="G99" s="120"/>
      <c r="H99" s="218"/>
      <c r="I99" s="225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  <c r="X99" s="226"/>
      <c r="Y99" s="226"/>
      <c r="Z99" s="226"/>
      <c r="AA99" s="226"/>
      <c r="AB99" s="226"/>
      <c r="AC99" s="226"/>
      <c r="AD99" s="226"/>
      <c r="AE99" s="226"/>
      <c r="AF99" s="226"/>
      <c r="AG99" s="226"/>
      <c r="AH99" s="226"/>
      <c r="AI99" s="226"/>
      <c r="AJ99" s="226"/>
      <c r="AK99" s="226"/>
      <c r="AL99" s="226"/>
      <c r="AM99" s="226"/>
      <c r="AN99" s="226"/>
      <c r="AO99" s="226"/>
      <c r="AP99" s="226"/>
      <c r="AQ99" s="226"/>
      <c r="AR99" s="226"/>
      <c r="AS99" s="227"/>
      <c r="AT99" s="66"/>
      <c r="AU99" s="66"/>
      <c r="AV99" s="217"/>
      <c r="AW99" s="120"/>
      <c r="AX99" s="120"/>
      <c r="AY99" s="120"/>
      <c r="AZ99" s="120"/>
      <c r="BA99" s="120"/>
      <c r="BB99" s="218"/>
      <c r="BC99" s="225"/>
      <c r="BD99" s="226"/>
      <c r="BE99" s="226"/>
      <c r="BF99" s="226"/>
      <c r="BG99" s="226"/>
      <c r="BH99" s="226"/>
      <c r="BI99" s="226"/>
      <c r="BJ99" s="226"/>
      <c r="BK99" s="226"/>
      <c r="BL99" s="226"/>
      <c r="BM99" s="226"/>
      <c r="BN99" s="226"/>
      <c r="BO99" s="226"/>
      <c r="BP99" s="226"/>
      <c r="BQ99" s="226"/>
      <c r="BR99" s="226"/>
      <c r="BS99" s="226"/>
      <c r="BT99" s="226"/>
      <c r="BU99" s="226"/>
      <c r="BV99" s="226"/>
      <c r="BW99" s="226"/>
      <c r="BX99" s="226"/>
      <c r="BY99" s="226"/>
      <c r="BZ99" s="226"/>
      <c r="CA99" s="226"/>
      <c r="CB99" s="226"/>
      <c r="CC99" s="226"/>
      <c r="CD99" s="226"/>
      <c r="CE99" s="226"/>
      <c r="CF99" s="226"/>
      <c r="CG99" s="226"/>
      <c r="CH99" s="226"/>
      <c r="CI99" s="226"/>
      <c r="CJ99" s="226"/>
      <c r="CK99" s="226"/>
      <c r="CL99" s="226"/>
      <c r="CM99" s="227"/>
    </row>
    <row r="100" spans="1:92" ht="5.0999999999999996" customHeight="1">
      <c r="B100" s="217"/>
      <c r="C100" s="120"/>
      <c r="D100" s="120"/>
      <c r="E100" s="120"/>
      <c r="F100" s="120"/>
      <c r="G100" s="120"/>
      <c r="H100" s="218"/>
      <c r="I100" s="225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  <c r="AB100" s="226"/>
      <c r="AC100" s="226"/>
      <c r="AD100" s="226"/>
      <c r="AE100" s="226"/>
      <c r="AF100" s="226"/>
      <c r="AG100" s="226"/>
      <c r="AH100" s="226"/>
      <c r="AI100" s="226"/>
      <c r="AJ100" s="226"/>
      <c r="AK100" s="226"/>
      <c r="AL100" s="226"/>
      <c r="AM100" s="226"/>
      <c r="AN100" s="226"/>
      <c r="AO100" s="226"/>
      <c r="AP100" s="226"/>
      <c r="AQ100" s="226"/>
      <c r="AR100" s="226"/>
      <c r="AS100" s="227"/>
      <c r="AT100" s="66"/>
      <c r="AU100" s="66"/>
      <c r="AV100" s="217"/>
      <c r="AW100" s="120"/>
      <c r="AX100" s="120"/>
      <c r="AY100" s="120"/>
      <c r="AZ100" s="120"/>
      <c r="BA100" s="120"/>
      <c r="BB100" s="218"/>
      <c r="BC100" s="225"/>
      <c r="BD100" s="226"/>
      <c r="BE100" s="226"/>
      <c r="BF100" s="226"/>
      <c r="BG100" s="226"/>
      <c r="BH100" s="226"/>
      <c r="BI100" s="226"/>
      <c r="BJ100" s="226"/>
      <c r="BK100" s="226"/>
      <c r="BL100" s="226"/>
      <c r="BM100" s="226"/>
      <c r="BN100" s="226"/>
      <c r="BO100" s="226"/>
      <c r="BP100" s="226"/>
      <c r="BQ100" s="226"/>
      <c r="BR100" s="226"/>
      <c r="BS100" s="226"/>
      <c r="BT100" s="226"/>
      <c r="BU100" s="226"/>
      <c r="BV100" s="226"/>
      <c r="BW100" s="226"/>
      <c r="BX100" s="226"/>
      <c r="BY100" s="226"/>
      <c r="BZ100" s="226"/>
      <c r="CA100" s="226"/>
      <c r="CB100" s="226"/>
      <c r="CC100" s="226"/>
      <c r="CD100" s="226"/>
      <c r="CE100" s="226"/>
      <c r="CF100" s="226"/>
      <c r="CG100" s="226"/>
      <c r="CH100" s="226"/>
      <c r="CI100" s="226"/>
      <c r="CJ100" s="226"/>
      <c r="CK100" s="226"/>
      <c r="CL100" s="226"/>
      <c r="CM100" s="227"/>
    </row>
    <row r="101" spans="1:92" ht="5.0999999999999996" customHeight="1">
      <c r="B101" s="217"/>
      <c r="C101" s="120"/>
      <c r="D101" s="120"/>
      <c r="E101" s="120"/>
      <c r="F101" s="120"/>
      <c r="G101" s="120"/>
      <c r="H101" s="218"/>
      <c r="I101" s="225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  <c r="AA101" s="226"/>
      <c r="AB101" s="226"/>
      <c r="AC101" s="226"/>
      <c r="AD101" s="226"/>
      <c r="AE101" s="226"/>
      <c r="AF101" s="226"/>
      <c r="AG101" s="226"/>
      <c r="AH101" s="226"/>
      <c r="AI101" s="226"/>
      <c r="AJ101" s="226"/>
      <c r="AK101" s="226"/>
      <c r="AL101" s="226"/>
      <c r="AM101" s="226"/>
      <c r="AN101" s="226"/>
      <c r="AO101" s="226"/>
      <c r="AP101" s="226"/>
      <c r="AQ101" s="226"/>
      <c r="AR101" s="226"/>
      <c r="AS101" s="227"/>
      <c r="AT101" s="66"/>
      <c r="AU101" s="66"/>
      <c r="AV101" s="217"/>
      <c r="AW101" s="120"/>
      <c r="AX101" s="120"/>
      <c r="AY101" s="120"/>
      <c r="AZ101" s="120"/>
      <c r="BA101" s="120"/>
      <c r="BB101" s="218"/>
      <c r="BC101" s="225"/>
      <c r="BD101" s="226"/>
      <c r="BE101" s="226"/>
      <c r="BF101" s="226"/>
      <c r="BG101" s="226"/>
      <c r="BH101" s="226"/>
      <c r="BI101" s="226"/>
      <c r="BJ101" s="226"/>
      <c r="BK101" s="226"/>
      <c r="BL101" s="226"/>
      <c r="BM101" s="226"/>
      <c r="BN101" s="226"/>
      <c r="BO101" s="226"/>
      <c r="BP101" s="226"/>
      <c r="BQ101" s="226"/>
      <c r="BR101" s="226"/>
      <c r="BS101" s="226"/>
      <c r="BT101" s="226"/>
      <c r="BU101" s="226"/>
      <c r="BV101" s="226"/>
      <c r="BW101" s="226"/>
      <c r="BX101" s="226"/>
      <c r="BY101" s="226"/>
      <c r="BZ101" s="226"/>
      <c r="CA101" s="226"/>
      <c r="CB101" s="226"/>
      <c r="CC101" s="226"/>
      <c r="CD101" s="226"/>
      <c r="CE101" s="226"/>
      <c r="CF101" s="226"/>
      <c r="CG101" s="226"/>
      <c r="CH101" s="226"/>
      <c r="CI101" s="226"/>
      <c r="CJ101" s="226"/>
      <c r="CK101" s="226"/>
      <c r="CL101" s="226"/>
      <c r="CM101" s="227"/>
    </row>
    <row r="102" spans="1:92" ht="5.0999999999999996" customHeight="1">
      <c r="B102" s="217"/>
      <c r="C102" s="120"/>
      <c r="D102" s="120"/>
      <c r="E102" s="120"/>
      <c r="F102" s="120"/>
      <c r="G102" s="120"/>
      <c r="H102" s="218"/>
      <c r="I102" s="225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26"/>
      <c r="AE102" s="226"/>
      <c r="AF102" s="226"/>
      <c r="AG102" s="226"/>
      <c r="AH102" s="226"/>
      <c r="AI102" s="226"/>
      <c r="AJ102" s="226"/>
      <c r="AK102" s="226"/>
      <c r="AL102" s="226"/>
      <c r="AM102" s="226"/>
      <c r="AN102" s="226"/>
      <c r="AO102" s="226"/>
      <c r="AP102" s="226"/>
      <c r="AQ102" s="226"/>
      <c r="AR102" s="226"/>
      <c r="AS102" s="227"/>
      <c r="AT102" s="66"/>
      <c r="AU102" s="66"/>
      <c r="AV102" s="217"/>
      <c r="AW102" s="120"/>
      <c r="AX102" s="120"/>
      <c r="AY102" s="120"/>
      <c r="AZ102" s="120"/>
      <c r="BA102" s="120"/>
      <c r="BB102" s="218"/>
      <c r="BC102" s="225"/>
      <c r="BD102" s="226"/>
      <c r="BE102" s="226"/>
      <c r="BF102" s="226"/>
      <c r="BG102" s="226"/>
      <c r="BH102" s="226"/>
      <c r="BI102" s="226"/>
      <c r="BJ102" s="226"/>
      <c r="BK102" s="226"/>
      <c r="BL102" s="226"/>
      <c r="BM102" s="226"/>
      <c r="BN102" s="226"/>
      <c r="BO102" s="226"/>
      <c r="BP102" s="226"/>
      <c r="BQ102" s="226"/>
      <c r="BR102" s="226"/>
      <c r="BS102" s="226"/>
      <c r="BT102" s="226"/>
      <c r="BU102" s="226"/>
      <c r="BV102" s="226"/>
      <c r="BW102" s="226"/>
      <c r="BX102" s="226"/>
      <c r="BY102" s="226"/>
      <c r="BZ102" s="226"/>
      <c r="CA102" s="226"/>
      <c r="CB102" s="226"/>
      <c r="CC102" s="226"/>
      <c r="CD102" s="226"/>
      <c r="CE102" s="226"/>
      <c r="CF102" s="226"/>
      <c r="CG102" s="226"/>
      <c r="CH102" s="226"/>
      <c r="CI102" s="226"/>
      <c r="CJ102" s="226"/>
      <c r="CK102" s="226"/>
      <c r="CL102" s="226"/>
      <c r="CM102" s="227"/>
    </row>
    <row r="103" spans="1:92" ht="5.0999999999999996" customHeight="1">
      <c r="B103" s="219"/>
      <c r="C103" s="220"/>
      <c r="D103" s="220"/>
      <c r="E103" s="220"/>
      <c r="F103" s="220"/>
      <c r="G103" s="220"/>
      <c r="H103" s="221"/>
      <c r="I103" s="228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  <c r="AJ103" s="229"/>
      <c r="AK103" s="229"/>
      <c r="AL103" s="229"/>
      <c r="AM103" s="229"/>
      <c r="AN103" s="229"/>
      <c r="AO103" s="229"/>
      <c r="AP103" s="229"/>
      <c r="AQ103" s="229"/>
      <c r="AR103" s="229"/>
      <c r="AS103" s="230"/>
      <c r="AT103" s="66"/>
      <c r="AU103" s="66"/>
      <c r="AV103" s="219"/>
      <c r="AW103" s="220"/>
      <c r="AX103" s="220"/>
      <c r="AY103" s="220"/>
      <c r="AZ103" s="220"/>
      <c r="BA103" s="220"/>
      <c r="BB103" s="221"/>
      <c r="BC103" s="228"/>
      <c r="BD103" s="229"/>
      <c r="BE103" s="229"/>
      <c r="BF103" s="229"/>
      <c r="BG103" s="229"/>
      <c r="BH103" s="229"/>
      <c r="BI103" s="229"/>
      <c r="BJ103" s="229"/>
      <c r="BK103" s="229"/>
      <c r="BL103" s="229"/>
      <c r="BM103" s="229"/>
      <c r="BN103" s="229"/>
      <c r="BO103" s="229"/>
      <c r="BP103" s="229"/>
      <c r="BQ103" s="229"/>
      <c r="BR103" s="229"/>
      <c r="BS103" s="229"/>
      <c r="BT103" s="229"/>
      <c r="BU103" s="229"/>
      <c r="BV103" s="229"/>
      <c r="BW103" s="229"/>
      <c r="BX103" s="229"/>
      <c r="BY103" s="229"/>
      <c r="BZ103" s="229"/>
      <c r="CA103" s="229"/>
      <c r="CB103" s="229"/>
      <c r="CC103" s="229"/>
      <c r="CD103" s="229"/>
      <c r="CE103" s="229"/>
      <c r="CF103" s="229"/>
      <c r="CG103" s="229"/>
      <c r="CH103" s="229"/>
      <c r="CI103" s="229"/>
      <c r="CJ103" s="229"/>
      <c r="CK103" s="229"/>
      <c r="CL103" s="229"/>
      <c r="CM103" s="230"/>
    </row>
    <row r="104" spans="1:92" ht="5.0999999999999996" customHeight="1">
      <c r="B104" s="210" t="s">
        <v>116</v>
      </c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66"/>
      <c r="AU104" s="66"/>
      <c r="AV104" s="210" t="s">
        <v>116</v>
      </c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  <c r="BI104" s="210"/>
      <c r="BJ104" s="210"/>
      <c r="BK104" s="210"/>
      <c r="BL104" s="210"/>
      <c r="BM104" s="210"/>
      <c r="BN104" s="210"/>
      <c r="BO104" s="210"/>
      <c r="BP104" s="210"/>
      <c r="BQ104" s="210"/>
      <c r="BR104" s="210"/>
      <c r="BS104" s="210"/>
      <c r="BT104" s="210"/>
      <c r="BU104" s="210"/>
      <c r="BV104" s="210"/>
      <c r="BW104" s="210"/>
      <c r="BX104" s="210"/>
      <c r="BY104" s="210"/>
      <c r="BZ104" s="210"/>
      <c r="CA104" s="210"/>
      <c r="CB104" s="210"/>
      <c r="CC104" s="210"/>
      <c r="CD104" s="210"/>
      <c r="CE104" s="210"/>
      <c r="CF104" s="210"/>
      <c r="CG104" s="210"/>
      <c r="CH104" s="210"/>
      <c r="CI104" s="210"/>
      <c r="CJ104" s="210"/>
      <c r="CK104" s="210"/>
      <c r="CL104" s="210"/>
      <c r="CM104" s="210"/>
    </row>
    <row r="105" spans="1:92" ht="5.0999999999999996" customHeight="1">
      <c r="B105" s="211"/>
      <c r="C105" s="211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66"/>
      <c r="AU105" s="66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  <c r="BI105" s="211"/>
      <c r="BJ105" s="211"/>
      <c r="BK105" s="211"/>
      <c r="BL105" s="211"/>
      <c r="BM105" s="211"/>
      <c r="BN105" s="211"/>
      <c r="BO105" s="211"/>
      <c r="BP105" s="211"/>
      <c r="BQ105" s="211"/>
      <c r="BR105" s="211"/>
      <c r="BS105" s="211"/>
      <c r="BT105" s="211"/>
      <c r="BU105" s="211"/>
      <c r="BV105" s="211"/>
      <c r="BW105" s="211"/>
      <c r="BX105" s="211"/>
      <c r="BY105" s="211"/>
      <c r="BZ105" s="211"/>
      <c r="CA105" s="211"/>
      <c r="CB105" s="211"/>
      <c r="CC105" s="211"/>
      <c r="CD105" s="211"/>
      <c r="CE105" s="211"/>
      <c r="CF105" s="211"/>
      <c r="CG105" s="211"/>
      <c r="CH105" s="211"/>
      <c r="CI105" s="211"/>
      <c r="CJ105" s="211"/>
      <c r="CK105" s="211"/>
      <c r="CL105" s="211"/>
      <c r="CM105" s="211"/>
    </row>
    <row r="106" spans="1:92" ht="5.0999999999999996" customHeight="1">
      <c r="B106" s="211"/>
      <c r="C106" s="211"/>
      <c r="D106" s="211"/>
      <c r="E106" s="211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66"/>
      <c r="AU106" s="66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211"/>
      <c r="BI106" s="211"/>
      <c r="BJ106" s="211"/>
      <c r="BK106" s="211"/>
      <c r="BL106" s="211"/>
      <c r="BM106" s="211"/>
      <c r="BN106" s="211"/>
      <c r="BO106" s="211"/>
      <c r="BP106" s="211"/>
      <c r="BQ106" s="211"/>
      <c r="BR106" s="211"/>
      <c r="BS106" s="211"/>
      <c r="BT106" s="211"/>
      <c r="BU106" s="211"/>
      <c r="BV106" s="211"/>
      <c r="BW106" s="211"/>
      <c r="BX106" s="211"/>
      <c r="BY106" s="211"/>
      <c r="BZ106" s="211"/>
      <c r="CA106" s="211"/>
      <c r="CB106" s="211"/>
      <c r="CC106" s="211"/>
      <c r="CD106" s="211"/>
      <c r="CE106" s="211"/>
      <c r="CF106" s="211"/>
      <c r="CG106" s="211"/>
      <c r="CH106" s="211"/>
      <c r="CI106" s="211"/>
      <c r="CJ106" s="211"/>
      <c r="CK106" s="211"/>
      <c r="CL106" s="211"/>
      <c r="CM106" s="211"/>
    </row>
    <row r="107" spans="1:92" ht="5.0999999999999996" customHeight="1">
      <c r="B107" s="211"/>
      <c r="C107" s="211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66"/>
      <c r="AU107" s="66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  <c r="BI107" s="211"/>
      <c r="BJ107" s="211"/>
      <c r="BK107" s="211"/>
      <c r="BL107" s="211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211"/>
      <c r="CD107" s="211"/>
      <c r="CE107" s="211"/>
      <c r="CF107" s="211"/>
      <c r="CG107" s="211"/>
      <c r="CH107" s="211"/>
      <c r="CI107" s="211"/>
      <c r="CJ107" s="211"/>
      <c r="CK107" s="211"/>
      <c r="CL107" s="211"/>
      <c r="CM107" s="211"/>
    </row>
    <row r="108" spans="1:92" ht="5.0999999999999996" customHeight="1"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  <c r="BO108" s="66"/>
      <c r="BP108" s="66"/>
      <c r="BQ108" s="66"/>
      <c r="BR108" s="66"/>
      <c r="BS108" s="66"/>
      <c r="BT108" s="66"/>
      <c r="BU108" s="66"/>
      <c r="BV108" s="66"/>
      <c r="BW108" s="66"/>
      <c r="BX108" s="66"/>
      <c r="BY108" s="66"/>
      <c r="BZ108" s="66"/>
      <c r="CA108" s="66"/>
      <c r="CB108" s="66"/>
      <c r="CC108" s="66"/>
      <c r="CD108" s="66"/>
      <c r="CE108" s="66"/>
      <c r="CF108" s="66"/>
      <c r="CG108" s="66"/>
      <c r="CH108" s="66"/>
      <c r="CI108" s="66"/>
      <c r="CJ108" s="66"/>
      <c r="CK108" s="66"/>
      <c r="CL108" s="66"/>
      <c r="CM108" s="66"/>
    </row>
    <row r="109" spans="1:92" ht="5.0999999999999996" customHeight="1">
      <c r="A109" s="62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71"/>
      <c r="AU109" s="72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66"/>
      <c r="BL109" s="66"/>
      <c r="BM109" s="66"/>
      <c r="BN109" s="66"/>
      <c r="BO109" s="66"/>
      <c r="BP109" s="66"/>
      <c r="BQ109" s="66"/>
      <c r="BR109" s="66"/>
      <c r="BS109" s="66"/>
      <c r="BT109" s="66"/>
      <c r="BU109" s="66"/>
      <c r="BV109" s="66"/>
      <c r="BW109" s="66"/>
      <c r="BX109" s="66"/>
      <c r="BY109" s="66"/>
      <c r="BZ109" s="66"/>
      <c r="CA109" s="66"/>
      <c r="CB109" s="66"/>
      <c r="CC109" s="66"/>
      <c r="CD109" s="66"/>
      <c r="CE109" s="66"/>
      <c r="CF109" s="66"/>
      <c r="CG109" s="66"/>
      <c r="CH109" s="66"/>
      <c r="CI109" s="66"/>
      <c r="CJ109" s="66"/>
      <c r="CK109" s="66"/>
      <c r="CL109" s="66"/>
      <c r="CM109" s="66"/>
      <c r="CN109" s="64"/>
    </row>
    <row r="110" spans="1:92" ht="5.0999999999999996" customHeight="1">
      <c r="A110" s="65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7"/>
      <c r="AU110" s="68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  <c r="BJ110" s="66"/>
      <c r="BK110" s="66"/>
      <c r="BL110" s="66"/>
      <c r="BM110" s="66"/>
      <c r="BN110" s="66"/>
      <c r="BO110" s="66"/>
      <c r="BP110" s="66"/>
      <c r="BQ110" s="66"/>
      <c r="BR110" s="66"/>
      <c r="BS110" s="66"/>
      <c r="BT110" s="66"/>
      <c r="BU110" s="66"/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  <c r="CI110" s="66"/>
      <c r="CJ110" s="66"/>
      <c r="CK110" s="66"/>
      <c r="CL110" s="66"/>
      <c r="CM110" s="66"/>
      <c r="CN110" s="69"/>
    </row>
    <row r="111" spans="1:92" ht="5.0999999999999996" customHeight="1"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6"/>
      <c r="BQ111" s="66"/>
      <c r="BR111" s="66"/>
      <c r="BS111" s="66"/>
      <c r="BT111" s="66"/>
      <c r="BU111" s="66"/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</row>
    <row r="112" spans="1:92" ht="5.0999999999999996" customHeight="1">
      <c r="B112" s="240" t="s">
        <v>76</v>
      </c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  <c r="S112" s="240"/>
      <c r="T112" s="240"/>
      <c r="U112" s="240"/>
      <c r="V112" s="240"/>
      <c r="W112" s="240"/>
      <c r="X112" s="240"/>
      <c r="Y112" s="240"/>
      <c r="Z112" s="240"/>
      <c r="AA112" s="240"/>
      <c r="AB112" s="240"/>
      <c r="AC112" s="240"/>
      <c r="AD112" s="240"/>
      <c r="AE112" s="240"/>
      <c r="AF112" s="240"/>
      <c r="AG112" s="240"/>
      <c r="AH112" s="240"/>
      <c r="AI112" s="240"/>
      <c r="AJ112" s="240"/>
      <c r="AK112" s="240"/>
      <c r="AL112" s="240"/>
      <c r="AM112" s="240"/>
      <c r="AN112" s="240"/>
      <c r="AO112" s="240"/>
      <c r="AP112" s="240"/>
      <c r="AQ112" s="240"/>
      <c r="AR112" s="240"/>
      <c r="AS112" s="240"/>
      <c r="AT112" s="66"/>
      <c r="AU112" s="66"/>
      <c r="AV112" s="240" t="s">
        <v>76</v>
      </c>
      <c r="AW112" s="240"/>
      <c r="AX112" s="240"/>
      <c r="AY112" s="240"/>
      <c r="AZ112" s="240"/>
      <c r="BA112" s="240"/>
      <c r="BB112" s="240"/>
      <c r="BC112" s="240"/>
      <c r="BD112" s="240"/>
      <c r="BE112" s="240"/>
      <c r="BF112" s="240"/>
      <c r="BG112" s="240"/>
      <c r="BH112" s="240"/>
      <c r="BI112" s="240"/>
      <c r="BJ112" s="240"/>
      <c r="BK112" s="240"/>
      <c r="BL112" s="240"/>
      <c r="BM112" s="240"/>
      <c r="BN112" s="240"/>
      <c r="BO112" s="240"/>
      <c r="BP112" s="240"/>
      <c r="BQ112" s="240"/>
      <c r="BR112" s="240"/>
      <c r="BS112" s="240"/>
      <c r="BT112" s="240"/>
      <c r="BU112" s="240"/>
      <c r="BV112" s="240"/>
      <c r="BW112" s="240"/>
      <c r="BX112" s="240"/>
      <c r="BY112" s="240"/>
      <c r="BZ112" s="240"/>
      <c r="CA112" s="240"/>
      <c r="CB112" s="240"/>
      <c r="CC112" s="240"/>
      <c r="CD112" s="240"/>
      <c r="CE112" s="240"/>
      <c r="CF112" s="240"/>
      <c r="CG112" s="240"/>
      <c r="CH112" s="240"/>
      <c r="CI112" s="240"/>
      <c r="CJ112" s="240"/>
      <c r="CK112" s="240"/>
      <c r="CL112" s="240"/>
      <c r="CM112" s="240"/>
    </row>
    <row r="113" spans="2:91" ht="5.0999999999999996" customHeight="1">
      <c r="B113" s="240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  <c r="T113" s="240"/>
      <c r="U113" s="240"/>
      <c r="V113" s="240"/>
      <c r="W113" s="240"/>
      <c r="X113" s="240"/>
      <c r="Y113" s="240"/>
      <c r="Z113" s="240"/>
      <c r="AA113" s="240"/>
      <c r="AB113" s="240"/>
      <c r="AC113" s="240"/>
      <c r="AD113" s="240"/>
      <c r="AE113" s="240"/>
      <c r="AF113" s="240"/>
      <c r="AG113" s="240"/>
      <c r="AH113" s="240"/>
      <c r="AI113" s="240"/>
      <c r="AJ113" s="240"/>
      <c r="AK113" s="240"/>
      <c r="AL113" s="240"/>
      <c r="AM113" s="240"/>
      <c r="AN113" s="240"/>
      <c r="AO113" s="240"/>
      <c r="AP113" s="240"/>
      <c r="AQ113" s="240"/>
      <c r="AR113" s="240"/>
      <c r="AS113" s="240"/>
      <c r="AT113" s="66"/>
      <c r="AU113" s="66"/>
      <c r="AV113" s="240"/>
      <c r="AW113" s="240"/>
      <c r="AX113" s="240"/>
      <c r="AY113" s="240"/>
      <c r="AZ113" s="240"/>
      <c r="BA113" s="240"/>
      <c r="BB113" s="240"/>
      <c r="BC113" s="240"/>
      <c r="BD113" s="240"/>
      <c r="BE113" s="240"/>
      <c r="BF113" s="240"/>
      <c r="BG113" s="240"/>
      <c r="BH113" s="240"/>
      <c r="BI113" s="240"/>
      <c r="BJ113" s="240"/>
      <c r="BK113" s="240"/>
      <c r="BL113" s="240"/>
      <c r="BM113" s="240"/>
      <c r="BN113" s="240"/>
      <c r="BO113" s="240"/>
      <c r="BP113" s="240"/>
      <c r="BQ113" s="240"/>
      <c r="BR113" s="240"/>
      <c r="BS113" s="240"/>
      <c r="BT113" s="240"/>
      <c r="BU113" s="240"/>
      <c r="BV113" s="240"/>
      <c r="BW113" s="240"/>
      <c r="BX113" s="240"/>
      <c r="BY113" s="240"/>
      <c r="BZ113" s="240"/>
      <c r="CA113" s="240"/>
      <c r="CB113" s="240"/>
      <c r="CC113" s="240"/>
      <c r="CD113" s="240"/>
      <c r="CE113" s="240"/>
      <c r="CF113" s="240"/>
      <c r="CG113" s="240"/>
      <c r="CH113" s="240"/>
      <c r="CI113" s="240"/>
      <c r="CJ113" s="240"/>
      <c r="CK113" s="240"/>
      <c r="CL113" s="240"/>
      <c r="CM113" s="240"/>
    </row>
    <row r="114" spans="2:91" ht="5.0999999999999996" customHeight="1">
      <c r="B114" s="240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  <c r="R114" s="240"/>
      <c r="S114" s="240"/>
      <c r="T114" s="240"/>
      <c r="U114" s="240"/>
      <c r="V114" s="240"/>
      <c r="W114" s="240"/>
      <c r="X114" s="240"/>
      <c r="Y114" s="240"/>
      <c r="Z114" s="240"/>
      <c r="AA114" s="240"/>
      <c r="AB114" s="240"/>
      <c r="AC114" s="240"/>
      <c r="AD114" s="240"/>
      <c r="AE114" s="240"/>
      <c r="AF114" s="240"/>
      <c r="AG114" s="240"/>
      <c r="AH114" s="240"/>
      <c r="AI114" s="240"/>
      <c r="AJ114" s="240"/>
      <c r="AK114" s="240"/>
      <c r="AL114" s="240"/>
      <c r="AM114" s="240"/>
      <c r="AN114" s="240"/>
      <c r="AO114" s="240"/>
      <c r="AP114" s="240"/>
      <c r="AQ114" s="240"/>
      <c r="AR114" s="240"/>
      <c r="AS114" s="240"/>
      <c r="AT114" s="66"/>
      <c r="AU114" s="66"/>
      <c r="AV114" s="240"/>
      <c r="AW114" s="240"/>
      <c r="AX114" s="240"/>
      <c r="AY114" s="240"/>
      <c r="AZ114" s="240"/>
      <c r="BA114" s="240"/>
      <c r="BB114" s="240"/>
      <c r="BC114" s="240"/>
      <c r="BD114" s="240"/>
      <c r="BE114" s="240"/>
      <c r="BF114" s="240"/>
      <c r="BG114" s="240"/>
      <c r="BH114" s="240"/>
      <c r="BI114" s="240"/>
      <c r="BJ114" s="240"/>
      <c r="BK114" s="240"/>
      <c r="BL114" s="240"/>
      <c r="BM114" s="240"/>
      <c r="BN114" s="240"/>
      <c r="BO114" s="240"/>
      <c r="BP114" s="240"/>
      <c r="BQ114" s="240"/>
      <c r="BR114" s="240"/>
      <c r="BS114" s="240"/>
      <c r="BT114" s="240"/>
      <c r="BU114" s="240"/>
      <c r="BV114" s="240"/>
      <c r="BW114" s="240"/>
      <c r="BX114" s="240"/>
      <c r="BY114" s="240"/>
      <c r="BZ114" s="240"/>
      <c r="CA114" s="240"/>
      <c r="CB114" s="240"/>
      <c r="CC114" s="240"/>
      <c r="CD114" s="240"/>
      <c r="CE114" s="240"/>
      <c r="CF114" s="240"/>
      <c r="CG114" s="240"/>
      <c r="CH114" s="240"/>
      <c r="CI114" s="240"/>
      <c r="CJ114" s="240"/>
      <c r="CK114" s="240"/>
      <c r="CL114" s="240"/>
      <c r="CM114" s="240"/>
    </row>
    <row r="115" spans="2:91" ht="5.0999999999999996" customHeight="1"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0"/>
      <c r="V115" s="240"/>
      <c r="W115" s="240"/>
      <c r="X115" s="240"/>
      <c r="Y115" s="240"/>
      <c r="Z115" s="240"/>
      <c r="AA115" s="240"/>
      <c r="AB115" s="240"/>
      <c r="AC115" s="240"/>
      <c r="AD115" s="240"/>
      <c r="AE115" s="240"/>
      <c r="AF115" s="240"/>
      <c r="AG115" s="240"/>
      <c r="AH115" s="240"/>
      <c r="AI115" s="240"/>
      <c r="AJ115" s="240"/>
      <c r="AK115" s="240"/>
      <c r="AL115" s="240"/>
      <c r="AM115" s="240"/>
      <c r="AN115" s="240"/>
      <c r="AO115" s="240"/>
      <c r="AP115" s="240"/>
      <c r="AQ115" s="240"/>
      <c r="AR115" s="240"/>
      <c r="AS115" s="240"/>
      <c r="AT115" s="66"/>
      <c r="AU115" s="66"/>
      <c r="AV115" s="240"/>
      <c r="AW115" s="240"/>
      <c r="AX115" s="240"/>
      <c r="AY115" s="240"/>
      <c r="AZ115" s="240"/>
      <c r="BA115" s="240"/>
      <c r="BB115" s="240"/>
      <c r="BC115" s="240"/>
      <c r="BD115" s="240"/>
      <c r="BE115" s="240"/>
      <c r="BF115" s="240"/>
      <c r="BG115" s="240"/>
      <c r="BH115" s="240"/>
      <c r="BI115" s="240"/>
      <c r="BJ115" s="240"/>
      <c r="BK115" s="240"/>
      <c r="BL115" s="240"/>
      <c r="BM115" s="240"/>
      <c r="BN115" s="240"/>
      <c r="BO115" s="240"/>
      <c r="BP115" s="240"/>
      <c r="BQ115" s="240"/>
      <c r="BR115" s="240"/>
      <c r="BS115" s="240"/>
      <c r="BT115" s="240"/>
      <c r="BU115" s="240"/>
      <c r="BV115" s="240"/>
      <c r="BW115" s="240"/>
      <c r="BX115" s="240"/>
      <c r="BY115" s="240"/>
      <c r="BZ115" s="240"/>
      <c r="CA115" s="240"/>
      <c r="CB115" s="240"/>
      <c r="CC115" s="240"/>
      <c r="CD115" s="240"/>
      <c r="CE115" s="240"/>
      <c r="CF115" s="240"/>
      <c r="CG115" s="240"/>
      <c r="CH115" s="240"/>
      <c r="CI115" s="240"/>
      <c r="CJ115" s="240"/>
      <c r="CK115" s="240"/>
      <c r="CL115" s="240"/>
      <c r="CM115" s="240"/>
    </row>
    <row r="116" spans="2:91" ht="5.0999999999999996" customHeight="1">
      <c r="B116" s="241"/>
      <c r="C116" s="241"/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1"/>
      <c r="V116" s="241"/>
      <c r="W116" s="241"/>
      <c r="X116" s="241"/>
      <c r="Y116" s="241"/>
      <c r="Z116" s="241"/>
      <c r="AA116" s="241"/>
      <c r="AB116" s="241"/>
      <c r="AC116" s="241"/>
      <c r="AD116" s="241"/>
      <c r="AE116" s="241"/>
      <c r="AF116" s="241"/>
      <c r="AG116" s="241"/>
      <c r="AH116" s="241"/>
      <c r="AI116" s="241"/>
      <c r="AJ116" s="241"/>
      <c r="AK116" s="241"/>
      <c r="AL116" s="241"/>
      <c r="AM116" s="241"/>
      <c r="AN116" s="241"/>
      <c r="AO116" s="241"/>
      <c r="AP116" s="241"/>
      <c r="AQ116" s="241"/>
      <c r="AR116" s="241"/>
      <c r="AS116" s="241"/>
      <c r="AT116" s="66"/>
      <c r="AU116" s="66"/>
      <c r="AV116" s="241"/>
      <c r="AW116" s="241"/>
      <c r="AX116" s="241"/>
      <c r="AY116" s="241"/>
      <c r="AZ116" s="241"/>
      <c r="BA116" s="241"/>
      <c r="BB116" s="241"/>
      <c r="BC116" s="241"/>
      <c r="BD116" s="241"/>
      <c r="BE116" s="241"/>
      <c r="BF116" s="241"/>
      <c r="BG116" s="241"/>
      <c r="BH116" s="241"/>
      <c r="BI116" s="241"/>
      <c r="BJ116" s="241"/>
      <c r="BK116" s="241"/>
      <c r="BL116" s="241"/>
      <c r="BM116" s="241"/>
      <c r="BN116" s="241"/>
      <c r="BO116" s="241"/>
      <c r="BP116" s="241"/>
      <c r="BQ116" s="241"/>
      <c r="BR116" s="241"/>
      <c r="BS116" s="241"/>
      <c r="BT116" s="241"/>
      <c r="BU116" s="241"/>
      <c r="BV116" s="241"/>
      <c r="BW116" s="241"/>
      <c r="BX116" s="241"/>
      <c r="BY116" s="241"/>
      <c r="BZ116" s="241"/>
      <c r="CA116" s="241"/>
      <c r="CB116" s="241"/>
      <c r="CC116" s="241"/>
      <c r="CD116" s="241"/>
      <c r="CE116" s="241"/>
      <c r="CF116" s="241"/>
      <c r="CG116" s="241"/>
      <c r="CH116" s="241"/>
      <c r="CI116" s="241"/>
      <c r="CJ116" s="241"/>
      <c r="CK116" s="241"/>
      <c r="CL116" s="241"/>
      <c r="CM116" s="241"/>
    </row>
    <row r="117" spans="2:91" ht="5.0999999999999996" customHeight="1">
      <c r="B117" s="214" t="s">
        <v>77</v>
      </c>
      <c r="C117" s="215"/>
      <c r="D117" s="215"/>
      <c r="E117" s="215"/>
      <c r="F117" s="215"/>
      <c r="G117" s="215"/>
      <c r="H117" s="215"/>
      <c r="I117" s="215"/>
      <c r="J117" s="215"/>
      <c r="K117" s="215"/>
      <c r="L117" s="215"/>
      <c r="M117" s="216"/>
      <c r="N117" s="231" t="str">
        <f>IF(入力用!$C$7="","",入力用!$C$7&amp;"中学校")</f>
        <v/>
      </c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2"/>
      <c r="AI117" s="232"/>
      <c r="AJ117" s="232"/>
      <c r="AK117" s="232"/>
      <c r="AL117" s="232"/>
      <c r="AM117" s="232"/>
      <c r="AN117" s="232"/>
      <c r="AO117" s="232"/>
      <c r="AP117" s="232"/>
      <c r="AQ117" s="232"/>
      <c r="AR117" s="232"/>
      <c r="AS117" s="233"/>
      <c r="AT117" s="66"/>
      <c r="AU117" s="66"/>
      <c r="AV117" s="214" t="s">
        <v>77</v>
      </c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6"/>
      <c r="BH117" s="231" t="str">
        <f>IF(入力用!$C$7="","",入力用!$C$7&amp;"中学校")</f>
        <v/>
      </c>
      <c r="BI117" s="232"/>
      <c r="BJ117" s="232"/>
      <c r="BK117" s="232"/>
      <c r="BL117" s="232"/>
      <c r="BM117" s="232"/>
      <c r="BN117" s="232"/>
      <c r="BO117" s="232"/>
      <c r="BP117" s="232"/>
      <c r="BQ117" s="232"/>
      <c r="BR117" s="232"/>
      <c r="BS117" s="232"/>
      <c r="BT117" s="232"/>
      <c r="BU117" s="232"/>
      <c r="BV117" s="232"/>
      <c r="BW117" s="232"/>
      <c r="BX117" s="232"/>
      <c r="BY117" s="232"/>
      <c r="BZ117" s="232"/>
      <c r="CA117" s="232"/>
      <c r="CB117" s="232"/>
      <c r="CC117" s="232"/>
      <c r="CD117" s="232"/>
      <c r="CE117" s="232"/>
      <c r="CF117" s="232"/>
      <c r="CG117" s="232"/>
      <c r="CH117" s="232"/>
      <c r="CI117" s="232"/>
      <c r="CJ117" s="232"/>
      <c r="CK117" s="232"/>
      <c r="CL117" s="232"/>
      <c r="CM117" s="233"/>
    </row>
    <row r="118" spans="2:91" ht="5.0999999999999996" customHeight="1">
      <c r="B118" s="217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218"/>
      <c r="N118" s="234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6"/>
      <c r="AT118" s="66"/>
      <c r="AU118" s="66"/>
      <c r="AV118" s="217"/>
      <c r="AW118" s="120"/>
      <c r="AX118" s="120"/>
      <c r="AY118" s="120"/>
      <c r="AZ118" s="120"/>
      <c r="BA118" s="120"/>
      <c r="BB118" s="120"/>
      <c r="BC118" s="120"/>
      <c r="BD118" s="120"/>
      <c r="BE118" s="120"/>
      <c r="BF118" s="120"/>
      <c r="BG118" s="218"/>
      <c r="BH118" s="234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6"/>
    </row>
    <row r="119" spans="2:91" ht="5.0999999999999996" customHeight="1">
      <c r="B119" s="217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218"/>
      <c r="N119" s="234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6"/>
      <c r="AT119" s="66"/>
      <c r="AU119" s="66"/>
      <c r="AV119" s="217"/>
      <c r="AW119" s="120"/>
      <c r="AX119" s="120"/>
      <c r="AY119" s="120"/>
      <c r="AZ119" s="120"/>
      <c r="BA119" s="120"/>
      <c r="BB119" s="120"/>
      <c r="BC119" s="120"/>
      <c r="BD119" s="120"/>
      <c r="BE119" s="120"/>
      <c r="BF119" s="120"/>
      <c r="BG119" s="218"/>
      <c r="BH119" s="234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6"/>
    </row>
    <row r="120" spans="2:91" ht="5.0999999999999996" customHeight="1">
      <c r="B120" s="217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218"/>
      <c r="N120" s="234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6"/>
      <c r="AT120" s="66"/>
      <c r="AU120" s="66"/>
      <c r="AV120" s="217"/>
      <c r="AW120" s="120"/>
      <c r="AX120" s="120"/>
      <c r="AY120" s="120"/>
      <c r="AZ120" s="120"/>
      <c r="BA120" s="120"/>
      <c r="BB120" s="120"/>
      <c r="BC120" s="120"/>
      <c r="BD120" s="120"/>
      <c r="BE120" s="120"/>
      <c r="BF120" s="120"/>
      <c r="BG120" s="218"/>
      <c r="BH120" s="234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6"/>
    </row>
    <row r="121" spans="2:91" ht="5.0999999999999996" customHeight="1">
      <c r="B121" s="219"/>
      <c r="C121" s="220"/>
      <c r="D121" s="220"/>
      <c r="E121" s="220"/>
      <c r="F121" s="220"/>
      <c r="G121" s="220"/>
      <c r="H121" s="220"/>
      <c r="I121" s="220"/>
      <c r="J121" s="220"/>
      <c r="K121" s="220"/>
      <c r="L121" s="220"/>
      <c r="M121" s="221"/>
      <c r="N121" s="237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  <c r="AI121" s="238"/>
      <c r="AJ121" s="238"/>
      <c r="AK121" s="238"/>
      <c r="AL121" s="238"/>
      <c r="AM121" s="238"/>
      <c r="AN121" s="238"/>
      <c r="AO121" s="238"/>
      <c r="AP121" s="238"/>
      <c r="AQ121" s="238"/>
      <c r="AR121" s="238"/>
      <c r="AS121" s="239"/>
      <c r="AT121" s="66"/>
      <c r="AU121" s="66"/>
      <c r="AV121" s="219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1"/>
      <c r="BH121" s="237"/>
      <c r="BI121" s="238"/>
      <c r="BJ121" s="238"/>
      <c r="BK121" s="238"/>
      <c r="BL121" s="238"/>
      <c r="BM121" s="238"/>
      <c r="BN121" s="238"/>
      <c r="BO121" s="238"/>
      <c r="BP121" s="238"/>
      <c r="BQ121" s="238"/>
      <c r="BR121" s="238"/>
      <c r="BS121" s="238"/>
      <c r="BT121" s="238"/>
      <c r="BU121" s="238"/>
      <c r="BV121" s="238"/>
      <c r="BW121" s="238"/>
      <c r="BX121" s="238"/>
      <c r="BY121" s="238"/>
      <c r="BZ121" s="238"/>
      <c r="CA121" s="238"/>
      <c r="CB121" s="238"/>
      <c r="CC121" s="238"/>
      <c r="CD121" s="238"/>
      <c r="CE121" s="238"/>
      <c r="CF121" s="238"/>
      <c r="CG121" s="238"/>
      <c r="CH121" s="238"/>
      <c r="CI121" s="238"/>
      <c r="CJ121" s="238"/>
      <c r="CK121" s="238"/>
      <c r="CL121" s="238"/>
      <c r="CM121" s="239"/>
    </row>
    <row r="122" spans="2:91" ht="5.0999999999999996" customHeight="1"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  <c r="BF122" s="66"/>
      <c r="BG122" s="66"/>
      <c r="BH122" s="66"/>
      <c r="BI122" s="66"/>
      <c r="BJ122" s="66"/>
      <c r="BK122" s="66"/>
      <c r="BL122" s="66"/>
      <c r="BM122" s="66"/>
      <c r="BN122" s="66"/>
      <c r="BO122" s="66"/>
      <c r="BP122" s="66"/>
      <c r="BQ122" s="66"/>
      <c r="BR122" s="66"/>
      <c r="BS122" s="66"/>
      <c r="BT122" s="66"/>
      <c r="BU122" s="66"/>
      <c r="BV122" s="66"/>
      <c r="BW122" s="66"/>
      <c r="BX122" s="66"/>
      <c r="BY122" s="66"/>
      <c r="BZ122" s="66"/>
      <c r="CA122" s="66"/>
      <c r="CB122" s="66"/>
      <c r="CC122" s="66"/>
      <c r="CD122" s="66"/>
      <c r="CE122" s="66"/>
      <c r="CF122" s="66"/>
      <c r="CG122" s="66"/>
      <c r="CH122" s="66"/>
      <c r="CI122" s="66"/>
      <c r="CJ122" s="66"/>
      <c r="CK122" s="66"/>
      <c r="CL122" s="66"/>
      <c r="CM122" s="66"/>
    </row>
    <row r="123" spans="2:91" ht="5.0999999999999996" customHeight="1">
      <c r="B123" s="212" t="s">
        <v>78</v>
      </c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66"/>
      <c r="AU123" s="66"/>
      <c r="AV123" s="212" t="s">
        <v>78</v>
      </c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  <c r="BI123" s="213"/>
      <c r="BJ123" s="213"/>
      <c r="BK123" s="213"/>
      <c r="BL123" s="213"/>
      <c r="BM123" s="213"/>
      <c r="BN123" s="213"/>
      <c r="BO123" s="213"/>
      <c r="BP123" s="213"/>
      <c r="BQ123" s="213"/>
      <c r="BR123" s="213"/>
      <c r="BS123" s="213"/>
      <c r="BT123" s="213"/>
      <c r="BU123" s="213"/>
      <c r="BV123" s="213"/>
      <c r="BW123" s="213"/>
      <c r="BX123" s="213"/>
      <c r="BY123" s="213"/>
      <c r="BZ123" s="213"/>
      <c r="CA123" s="213"/>
      <c r="CB123" s="213"/>
      <c r="CC123" s="213"/>
      <c r="CD123" s="213"/>
      <c r="CE123" s="213"/>
      <c r="CF123" s="213"/>
      <c r="CG123" s="213"/>
      <c r="CH123" s="213"/>
      <c r="CI123" s="213"/>
      <c r="CJ123" s="213"/>
      <c r="CK123" s="213"/>
      <c r="CL123" s="213"/>
      <c r="CM123" s="213"/>
    </row>
    <row r="124" spans="2:91" ht="5.0999999999999996" customHeight="1">
      <c r="B124" s="213"/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  <c r="U124" s="21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66"/>
      <c r="AU124" s="66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  <c r="BI124" s="213"/>
      <c r="BJ124" s="213"/>
      <c r="BK124" s="213"/>
      <c r="BL124" s="213"/>
      <c r="BM124" s="213"/>
      <c r="BN124" s="213"/>
      <c r="BO124" s="213"/>
      <c r="BP124" s="213"/>
      <c r="BQ124" s="213"/>
      <c r="BR124" s="213"/>
      <c r="BS124" s="213"/>
      <c r="BT124" s="213"/>
      <c r="BU124" s="213"/>
      <c r="BV124" s="213"/>
      <c r="BW124" s="213"/>
      <c r="BX124" s="213"/>
      <c r="BY124" s="213"/>
      <c r="BZ124" s="213"/>
      <c r="CA124" s="213"/>
      <c r="CB124" s="213"/>
      <c r="CC124" s="213"/>
      <c r="CD124" s="213"/>
      <c r="CE124" s="213"/>
      <c r="CF124" s="213"/>
      <c r="CG124" s="213"/>
      <c r="CH124" s="213"/>
      <c r="CI124" s="213"/>
      <c r="CJ124" s="213"/>
      <c r="CK124" s="213"/>
      <c r="CL124" s="213"/>
      <c r="CM124" s="213"/>
    </row>
    <row r="125" spans="2:91" ht="5.0999999999999996" customHeight="1">
      <c r="B125" s="213"/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66"/>
      <c r="AU125" s="66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  <c r="BI125" s="213"/>
      <c r="BJ125" s="213"/>
      <c r="BK125" s="213"/>
      <c r="BL125" s="213"/>
      <c r="BM125" s="213"/>
      <c r="BN125" s="213"/>
      <c r="BO125" s="213"/>
      <c r="BP125" s="213"/>
      <c r="BQ125" s="213"/>
      <c r="BR125" s="213"/>
      <c r="BS125" s="213"/>
      <c r="BT125" s="213"/>
      <c r="BU125" s="213"/>
      <c r="BV125" s="213"/>
      <c r="BW125" s="213"/>
      <c r="BX125" s="213"/>
      <c r="BY125" s="213"/>
      <c r="BZ125" s="213"/>
      <c r="CA125" s="213"/>
      <c r="CB125" s="213"/>
      <c r="CC125" s="213"/>
      <c r="CD125" s="213"/>
      <c r="CE125" s="213"/>
      <c r="CF125" s="213"/>
      <c r="CG125" s="213"/>
      <c r="CH125" s="213"/>
      <c r="CI125" s="213"/>
      <c r="CJ125" s="213"/>
      <c r="CK125" s="213"/>
      <c r="CL125" s="213"/>
      <c r="CM125" s="213"/>
    </row>
    <row r="126" spans="2:91" ht="5.0999999999999996" customHeight="1">
      <c r="B126" s="213"/>
      <c r="C126" s="213"/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66"/>
      <c r="AU126" s="66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  <c r="BI126" s="213"/>
      <c r="BJ126" s="213"/>
      <c r="BK126" s="213"/>
      <c r="BL126" s="213"/>
      <c r="BM126" s="213"/>
      <c r="BN126" s="213"/>
      <c r="BO126" s="213"/>
      <c r="BP126" s="213"/>
      <c r="BQ126" s="213"/>
      <c r="BR126" s="213"/>
      <c r="BS126" s="213"/>
      <c r="BT126" s="213"/>
      <c r="BU126" s="213"/>
      <c r="BV126" s="213"/>
      <c r="BW126" s="213"/>
      <c r="BX126" s="213"/>
      <c r="BY126" s="213"/>
      <c r="BZ126" s="213"/>
      <c r="CA126" s="213"/>
      <c r="CB126" s="213"/>
      <c r="CC126" s="213"/>
      <c r="CD126" s="213"/>
      <c r="CE126" s="213"/>
      <c r="CF126" s="213"/>
      <c r="CG126" s="213"/>
      <c r="CH126" s="213"/>
      <c r="CI126" s="213"/>
      <c r="CJ126" s="213"/>
      <c r="CK126" s="213"/>
      <c r="CL126" s="213"/>
      <c r="CM126" s="213"/>
    </row>
    <row r="127" spans="2:91" ht="5.0999999999999996" customHeight="1">
      <c r="B127" s="212" t="s">
        <v>79</v>
      </c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2" t="s">
        <v>80</v>
      </c>
      <c r="Q127" s="213"/>
      <c r="R127" s="213"/>
      <c r="S127" s="213"/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66"/>
      <c r="AU127" s="66"/>
      <c r="AV127" s="212" t="s">
        <v>79</v>
      </c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  <c r="BI127" s="213"/>
      <c r="BJ127" s="212" t="s">
        <v>80</v>
      </c>
      <c r="BK127" s="213"/>
      <c r="BL127" s="213"/>
      <c r="BM127" s="213"/>
      <c r="BN127" s="213"/>
      <c r="BO127" s="213"/>
      <c r="BP127" s="213"/>
      <c r="BQ127" s="213"/>
      <c r="BR127" s="213"/>
      <c r="BS127" s="213"/>
      <c r="BT127" s="213"/>
      <c r="BU127" s="213"/>
      <c r="BV127" s="213"/>
      <c r="BW127" s="213"/>
      <c r="BX127" s="213"/>
      <c r="BY127" s="213"/>
      <c r="BZ127" s="213"/>
      <c r="CA127" s="213"/>
      <c r="CB127" s="213"/>
      <c r="CC127" s="213"/>
      <c r="CD127" s="213"/>
      <c r="CE127" s="213"/>
      <c r="CF127" s="213"/>
      <c r="CG127" s="213"/>
      <c r="CH127" s="213"/>
      <c r="CI127" s="213"/>
      <c r="CJ127" s="213"/>
      <c r="CK127" s="213"/>
      <c r="CL127" s="213"/>
      <c r="CM127" s="213"/>
    </row>
    <row r="128" spans="2:91" ht="5.0999999999999996" customHeight="1">
      <c r="B128" s="213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66"/>
      <c r="AU128" s="66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  <c r="BI128" s="213"/>
      <c r="BJ128" s="213"/>
      <c r="BK128" s="213"/>
      <c r="BL128" s="213"/>
      <c r="BM128" s="213"/>
      <c r="BN128" s="213"/>
      <c r="BO128" s="213"/>
      <c r="BP128" s="213"/>
      <c r="BQ128" s="213"/>
      <c r="BR128" s="213"/>
      <c r="BS128" s="213"/>
      <c r="BT128" s="213"/>
      <c r="BU128" s="213"/>
      <c r="BV128" s="213"/>
      <c r="BW128" s="213"/>
      <c r="BX128" s="213"/>
      <c r="BY128" s="213"/>
      <c r="BZ128" s="213"/>
      <c r="CA128" s="213"/>
      <c r="CB128" s="213"/>
      <c r="CC128" s="213"/>
      <c r="CD128" s="213"/>
      <c r="CE128" s="213"/>
      <c r="CF128" s="213"/>
      <c r="CG128" s="213"/>
      <c r="CH128" s="213"/>
      <c r="CI128" s="213"/>
      <c r="CJ128" s="213"/>
      <c r="CK128" s="213"/>
      <c r="CL128" s="213"/>
      <c r="CM128" s="213"/>
    </row>
    <row r="129" spans="2:91" ht="5.0999999999999996" customHeight="1"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66"/>
      <c r="AU129" s="66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  <c r="BI129" s="213"/>
      <c r="BJ129" s="213"/>
      <c r="BK129" s="213"/>
      <c r="BL129" s="213"/>
      <c r="BM129" s="213"/>
      <c r="BN129" s="213"/>
      <c r="BO129" s="213"/>
      <c r="BP129" s="213"/>
      <c r="BQ129" s="213"/>
      <c r="BR129" s="213"/>
      <c r="BS129" s="213"/>
      <c r="BT129" s="213"/>
      <c r="BU129" s="213"/>
      <c r="BV129" s="213"/>
      <c r="BW129" s="213"/>
      <c r="BX129" s="213"/>
      <c r="BY129" s="213"/>
      <c r="BZ129" s="213"/>
      <c r="CA129" s="213"/>
      <c r="CB129" s="213"/>
      <c r="CC129" s="213"/>
      <c r="CD129" s="213"/>
      <c r="CE129" s="213"/>
      <c r="CF129" s="213"/>
      <c r="CG129" s="213"/>
      <c r="CH129" s="213"/>
      <c r="CI129" s="213"/>
      <c r="CJ129" s="213"/>
      <c r="CK129" s="213"/>
      <c r="CL129" s="213"/>
      <c r="CM129" s="213"/>
    </row>
    <row r="130" spans="2:91" ht="5.0999999999999996" customHeight="1">
      <c r="B130" s="213"/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66"/>
      <c r="AU130" s="66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  <c r="BI130" s="213"/>
      <c r="BJ130" s="213"/>
      <c r="BK130" s="213"/>
      <c r="BL130" s="213"/>
      <c r="BM130" s="213"/>
      <c r="BN130" s="213"/>
      <c r="BO130" s="213"/>
      <c r="BP130" s="213"/>
      <c r="BQ130" s="213"/>
      <c r="BR130" s="213"/>
      <c r="BS130" s="213"/>
      <c r="BT130" s="213"/>
      <c r="BU130" s="213"/>
      <c r="BV130" s="213"/>
      <c r="BW130" s="213"/>
      <c r="BX130" s="213"/>
      <c r="BY130" s="213"/>
      <c r="BZ130" s="213"/>
      <c r="CA130" s="213"/>
      <c r="CB130" s="213"/>
      <c r="CC130" s="213"/>
      <c r="CD130" s="213"/>
      <c r="CE130" s="213"/>
      <c r="CF130" s="213"/>
      <c r="CG130" s="213"/>
      <c r="CH130" s="213"/>
      <c r="CI130" s="213"/>
      <c r="CJ130" s="213"/>
      <c r="CK130" s="213"/>
      <c r="CL130" s="213"/>
      <c r="CM130" s="213"/>
    </row>
    <row r="131" spans="2:91" ht="5.0999999999999996" customHeight="1">
      <c r="B131" s="213"/>
      <c r="C131" s="213"/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  <c r="R131" s="213"/>
      <c r="S131" s="213"/>
      <c r="T131" s="213"/>
      <c r="U131" s="21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/>
      <c r="AF131" s="213"/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66"/>
      <c r="AU131" s="66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  <c r="BI131" s="213"/>
      <c r="BJ131" s="213"/>
      <c r="BK131" s="213"/>
      <c r="BL131" s="213"/>
      <c r="BM131" s="213"/>
      <c r="BN131" s="213"/>
      <c r="BO131" s="213"/>
      <c r="BP131" s="213"/>
      <c r="BQ131" s="213"/>
      <c r="BR131" s="213"/>
      <c r="BS131" s="213"/>
      <c r="BT131" s="213"/>
      <c r="BU131" s="213"/>
      <c r="BV131" s="213"/>
      <c r="BW131" s="213"/>
      <c r="BX131" s="213"/>
      <c r="BY131" s="213"/>
      <c r="BZ131" s="213"/>
      <c r="CA131" s="213"/>
      <c r="CB131" s="213"/>
      <c r="CC131" s="213"/>
      <c r="CD131" s="213"/>
      <c r="CE131" s="213"/>
      <c r="CF131" s="213"/>
      <c r="CG131" s="213"/>
      <c r="CH131" s="213"/>
      <c r="CI131" s="213"/>
      <c r="CJ131" s="213"/>
      <c r="CK131" s="213"/>
      <c r="CL131" s="213"/>
      <c r="CM131" s="213"/>
    </row>
    <row r="132" spans="2:91" ht="5.0999999999999996" customHeight="1">
      <c r="B132" s="213"/>
      <c r="C132" s="213"/>
      <c r="D132" s="213"/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  <c r="Q132" s="213"/>
      <c r="R132" s="213"/>
      <c r="S132" s="213"/>
      <c r="T132" s="213"/>
      <c r="U132" s="213"/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/>
      <c r="AF132" s="213"/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66"/>
      <c r="AU132" s="66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  <c r="BI132" s="213"/>
      <c r="BJ132" s="213"/>
      <c r="BK132" s="213"/>
      <c r="BL132" s="213"/>
      <c r="BM132" s="213"/>
      <c r="BN132" s="213"/>
      <c r="BO132" s="213"/>
      <c r="BP132" s="213"/>
      <c r="BQ132" s="213"/>
      <c r="BR132" s="213"/>
      <c r="BS132" s="213"/>
      <c r="BT132" s="213"/>
      <c r="BU132" s="213"/>
      <c r="BV132" s="213"/>
      <c r="BW132" s="213"/>
      <c r="BX132" s="213"/>
      <c r="BY132" s="213"/>
      <c r="BZ132" s="213"/>
      <c r="CA132" s="213"/>
      <c r="CB132" s="213"/>
      <c r="CC132" s="213"/>
      <c r="CD132" s="213"/>
      <c r="CE132" s="213"/>
      <c r="CF132" s="213"/>
      <c r="CG132" s="213"/>
      <c r="CH132" s="213"/>
      <c r="CI132" s="213"/>
      <c r="CJ132" s="213"/>
      <c r="CK132" s="213"/>
      <c r="CL132" s="213"/>
      <c r="CM132" s="213"/>
    </row>
    <row r="133" spans="2:91" ht="5.0999999999999996" customHeight="1">
      <c r="B133" s="213"/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  <c r="Q133" s="213"/>
      <c r="R133" s="213"/>
      <c r="S133" s="213"/>
      <c r="T133" s="213"/>
      <c r="U133" s="213"/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/>
      <c r="AF133" s="213"/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66"/>
      <c r="AU133" s="66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  <c r="BI133" s="213"/>
      <c r="BJ133" s="213"/>
      <c r="BK133" s="213"/>
      <c r="BL133" s="213"/>
      <c r="BM133" s="213"/>
      <c r="BN133" s="213"/>
      <c r="BO133" s="213"/>
      <c r="BP133" s="213"/>
      <c r="BQ133" s="213"/>
      <c r="BR133" s="213"/>
      <c r="BS133" s="213"/>
      <c r="BT133" s="213"/>
      <c r="BU133" s="213"/>
      <c r="BV133" s="213"/>
      <c r="BW133" s="213"/>
      <c r="BX133" s="213"/>
      <c r="BY133" s="213"/>
      <c r="BZ133" s="213"/>
      <c r="CA133" s="213"/>
      <c r="CB133" s="213"/>
      <c r="CC133" s="213"/>
      <c r="CD133" s="213"/>
      <c r="CE133" s="213"/>
      <c r="CF133" s="213"/>
      <c r="CG133" s="213"/>
      <c r="CH133" s="213"/>
      <c r="CI133" s="213"/>
      <c r="CJ133" s="213"/>
      <c r="CK133" s="213"/>
      <c r="CL133" s="213"/>
      <c r="CM133" s="213"/>
    </row>
    <row r="134" spans="2:91" ht="5.0999999999999996" customHeight="1">
      <c r="B134" s="213"/>
      <c r="C134" s="213"/>
      <c r="D134" s="213"/>
      <c r="E134" s="213"/>
      <c r="F134" s="213"/>
      <c r="G134" s="213"/>
      <c r="H134" s="213"/>
      <c r="I134" s="213"/>
      <c r="J134" s="213"/>
      <c r="K134" s="213"/>
      <c r="L134" s="213"/>
      <c r="M134" s="213"/>
      <c r="N134" s="213"/>
      <c r="O134" s="213"/>
      <c r="P134" s="213"/>
      <c r="Q134" s="213"/>
      <c r="R134" s="213"/>
      <c r="S134" s="213"/>
      <c r="T134" s="213"/>
      <c r="U134" s="213"/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/>
      <c r="AF134" s="213"/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66"/>
      <c r="AU134" s="66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  <c r="BI134" s="213"/>
      <c r="BJ134" s="213"/>
      <c r="BK134" s="213"/>
      <c r="BL134" s="213"/>
      <c r="BM134" s="213"/>
      <c r="BN134" s="213"/>
      <c r="BO134" s="213"/>
      <c r="BP134" s="213"/>
      <c r="BQ134" s="213"/>
      <c r="BR134" s="213"/>
      <c r="BS134" s="213"/>
      <c r="BT134" s="213"/>
      <c r="BU134" s="213"/>
      <c r="BV134" s="213"/>
      <c r="BW134" s="213"/>
      <c r="BX134" s="213"/>
      <c r="BY134" s="213"/>
      <c r="BZ134" s="213"/>
      <c r="CA134" s="213"/>
      <c r="CB134" s="213"/>
      <c r="CC134" s="213"/>
      <c r="CD134" s="213"/>
      <c r="CE134" s="213"/>
      <c r="CF134" s="213"/>
      <c r="CG134" s="213"/>
      <c r="CH134" s="213"/>
      <c r="CI134" s="213"/>
      <c r="CJ134" s="213"/>
      <c r="CK134" s="213"/>
      <c r="CL134" s="213"/>
      <c r="CM134" s="213"/>
    </row>
    <row r="135" spans="2:91" ht="5.0999999999999996" customHeight="1">
      <c r="B135" s="213"/>
      <c r="C135" s="213"/>
      <c r="D135" s="213"/>
      <c r="E135" s="213"/>
      <c r="F135" s="213"/>
      <c r="G135" s="213"/>
      <c r="H135" s="213"/>
      <c r="I135" s="213"/>
      <c r="J135" s="213"/>
      <c r="K135" s="213"/>
      <c r="L135" s="213"/>
      <c r="M135" s="213"/>
      <c r="N135" s="213"/>
      <c r="O135" s="213"/>
      <c r="P135" s="213"/>
      <c r="Q135" s="213"/>
      <c r="R135" s="213"/>
      <c r="S135" s="213"/>
      <c r="T135" s="213"/>
      <c r="U135" s="213"/>
      <c r="V135" s="213"/>
      <c r="W135" s="213"/>
      <c r="X135" s="213"/>
      <c r="Y135" s="213"/>
      <c r="Z135" s="213"/>
      <c r="AA135" s="213"/>
      <c r="AB135" s="213"/>
      <c r="AC135" s="213"/>
      <c r="AD135" s="213"/>
      <c r="AE135" s="213"/>
      <c r="AF135" s="213"/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66"/>
      <c r="AU135" s="66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  <c r="BI135" s="213"/>
      <c r="BJ135" s="213"/>
      <c r="BK135" s="213"/>
      <c r="BL135" s="213"/>
      <c r="BM135" s="213"/>
      <c r="BN135" s="213"/>
      <c r="BO135" s="213"/>
      <c r="BP135" s="213"/>
      <c r="BQ135" s="213"/>
      <c r="BR135" s="213"/>
      <c r="BS135" s="213"/>
      <c r="BT135" s="213"/>
      <c r="BU135" s="213"/>
      <c r="BV135" s="213"/>
      <c r="BW135" s="213"/>
      <c r="BX135" s="213"/>
      <c r="BY135" s="213"/>
      <c r="BZ135" s="213"/>
      <c r="CA135" s="213"/>
      <c r="CB135" s="213"/>
      <c r="CC135" s="213"/>
      <c r="CD135" s="213"/>
      <c r="CE135" s="213"/>
      <c r="CF135" s="213"/>
      <c r="CG135" s="213"/>
      <c r="CH135" s="213"/>
      <c r="CI135" s="213"/>
      <c r="CJ135" s="213"/>
      <c r="CK135" s="213"/>
      <c r="CL135" s="213"/>
      <c r="CM135" s="213"/>
    </row>
    <row r="136" spans="2:91" ht="5.0999999999999996" customHeight="1">
      <c r="B136" s="213"/>
      <c r="C136" s="213"/>
      <c r="D136" s="213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  <c r="Q136" s="213"/>
      <c r="R136" s="213"/>
      <c r="S136" s="213"/>
      <c r="T136" s="213"/>
      <c r="U136" s="213"/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/>
      <c r="AF136" s="213"/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66"/>
      <c r="AU136" s="66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  <c r="BI136" s="213"/>
      <c r="BJ136" s="213"/>
      <c r="BK136" s="213"/>
      <c r="BL136" s="213"/>
      <c r="BM136" s="213"/>
      <c r="BN136" s="213"/>
      <c r="BO136" s="213"/>
      <c r="BP136" s="213"/>
      <c r="BQ136" s="213"/>
      <c r="BR136" s="213"/>
      <c r="BS136" s="213"/>
      <c r="BT136" s="213"/>
      <c r="BU136" s="213"/>
      <c r="BV136" s="213"/>
      <c r="BW136" s="213"/>
      <c r="BX136" s="213"/>
      <c r="BY136" s="213"/>
      <c r="BZ136" s="213"/>
      <c r="CA136" s="213"/>
      <c r="CB136" s="213"/>
      <c r="CC136" s="213"/>
      <c r="CD136" s="213"/>
      <c r="CE136" s="213"/>
      <c r="CF136" s="213"/>
      <c r="CG136" s="213"/>
      <c r="CH136" s="213"/>
      <c r="CI136" s="213"/>
      <c r="CJ136" s="213"/>
      <c r="CK136" s="213"/>
      <c r="CL136" s="213"/>
      <c r="CM136" s="213"/>
    </row>
    <row r="137" spans="2:91" ht="5.0999999999999996" customHeight="1">
      <c r="B137" s="212" t="s">
        <v>81</v>
      </c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  <c r="R137" s="213"/>
      <c r="S137" s="213"/>
      <c r="T137" s="213"/>
      <c r="U137" s="21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66"/>
      <c r="AU137" s="66"/>
      <c r="AV137" s="212" t="s">
        <v>81</v>
      </c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  <c r="BI137" s="213"/>
      <c r="BJ137" s="213"/>
      <c r="BK137" s="213"/>
      <c r="BL137" s="213"/>
      <c r="BM137" s="213"/>
      <c r="BN137" s="213"/>
      <c r="BO137" s="213"/>
      <c r="BP137" s="213"/>
      <c r="BQ137" s="213"/>
      <c r="BR137" s="213"/>
      <c r="BS137" s="213"/>
      <c r="BT137" s="213"/>
      <c r="BU137" s="213"/>
      <c r="BV137" s="213"/>
      <c r="BW137" s="213"/>
      <c r="BX137" s="213"/>
      <c r="BY137" s="213"/>
      <c r="BZ137" s="213"/>
      <c r="CA137" s="213"/>
      <c r="CB137" s="213"/>
      <c r="CC137" s="213"/>
      <c r="CD137" s="213"/>
      <c r="CE137" s="213"/>
      <c r="CF137" s="213"/>
      <c r="CG137" s="213"/>
      <c r="CH137" s="213"/>
      <c r="CI137" s="213"/>
      <c r="CJ137" s="213"/>
      <c r="CK137" s="213"/>
      <c r="CL137" s="213"/>
      <c r="CM137" s="213"/>
    </row>
    <row r="138" spans="2:91" ht="5.0999999999999996" customHeight="1"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  <c r="R138" s="213"/>
      <c r="S138" s="213"/>
      <c r="T138" s="213"/>
      <c r="U138" s="213"/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/>
      <c r="AF138" s="213"/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66"/>
      <c r="AU138" s="66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  <c r="BI138" s="213"/>
      <c r="BJ138" s="213"/>
      <c r="BK138" s="213"/>
      <c r="BL138" s="213"/>
      <c r="BM138" s="213"/>
      <c r="BN138" s="213"/>
      <c r="BO138" s="213"/>
      <c r="BP138" s="213"/>
      <c r="BQ138" s="213"/>
      <c r="BR138" s="213"/>
      <c r="BS138" s="213"/>
      <c r="BT138" s="213"/>
      <c r="BU138" s="213"/>
      <c r="BV138" s="213"/>
      <c r="BW138" s="213"/>
      <c r="BX138" s="213"/>
      <c r="BY138" s="213"/>
      <c r="BZ138" s="213"/>
      <c r="CA138" s="213"/>
      <c r="CB138" s="213"/>
      <c r="CC138" s="213"/>
      <c r="CD138" s="213"/>
      <c r="CE138" s="213"/>
      <c r="CF138" s="213"/>
      <c r="CG138" s="213"/>
      <c r="CH138" s="213"/>
      <c r="CI138" s="213"/>
      <c r="CJ138" s="213"/>
      <c r="CK138" s="213"/>
      <c r="CL138" s="213"/>
      <c r="CM138" s="213"/>
    </row>
    <row r="139" spans="2:91" ht="5.0999999999999996" customHeight="1">
      <c r="B139" s="213"/>
      <c r="C139" s="213"/>
      <c r="D139" s="213"/>
      <c r="E139" s="213"/>
      <c r="F139" s="213"/>
      <c r="G139" s="213"/>
      <c r="H139" s="213"/>
      <c r="I139" s="213"/>
      <c r="J139" s="213"/>
      <c r="K139" s="213"/>
      <c r="L139" s="213"/>
      <c r="M139" s="213"/>
      <c r="N139" s="213"/>
      <c r="O139" s="213"/>
      <c r="P139" s="213"/>
      <c r="Q139" s="213"/>
      <c r="R139" s="213"/>
      <c r="S139" s="213"/>
      <c r="T139" s="213"/>
      <c r="U139" s="213"/>
      <c r="V139" s="213"/>
      <c r="W139" s="213"/>
      <c r="X139" s="213"/>
      <c r="Y139" s="213"/>
      <c r="Z139" s="213"/>
      <c r="AA139" s="213"/>
      <c r="AB139" s="213"/>
      <c r="AC139" s="213"/>
      <c r="AD139" s="213"/>
      <c r="AE139" s="213"/>
      <c r="AF139" s="213"/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66"/>
      <c r="AU139" s="66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  <c r="BI139" s="213"/>
      <c r="BJ139" s="213"/>
      <c r="BK139" s="213"/>
      <c r="BL139" s="213"/>
      <c r="BM139" s="213"/>
      <c r="BN139" s="213"/>
      <c r="BO139" s="213"/>
      <c r="BP139" s="213"/>
      <c r="BQ139" s="213"/>
      <c r="BR139" s="213"/>
      <c r="BS139" s="213"/>
      <c r="BT139" s="213"/>
      <c r="BU139" s="213"/>
      <c r="BV139" s="213"/>
      <c r="BW139" s="213"/>
      <c r="BX139" s="213"/>
      <c r="BY139" s="213"/>
      <c r="BZ139" s="213"/>
      <c r="CA139" s="213"/>
      <c r="CB139" s="213"/>
      <c r="CC139" s="213"/>
      <c r="CD139" s="213"/>
      <c r="CE139" s="213"/>
      <c r="CF139" s="213"/>
      <c r="CG139" s="213"/>
      <c r="CH139" s="213"/>
      <c r="CI139" s="213"/>
      <c r="CJ139" s="213"/>
      <c r="CK139" s="213"/>
      <c r="CL139" s="213"/>
      <c r="CM139" s="213"/>
    </row>
    <row r="140" spans="2:91" ht="5.0999999999999996" customHeight="1">
      <c r="B140" s="213"/>
      <c r="C140" s="213"/>
      <c r="D140" s="213"/>
      <c r="E140" s="213"/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213"/>
      <c r="Q140" s="213"/>
      <c r="R140" s="213"/>
      <c r="S140" s="213"/>
      <c r="T140" s="213"/>
      <c r="U140" s="213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/>
      <c r="AF140" s="213"/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66"/>
      <c r="AU140" s="66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  <c r="BI140" s="213"/>
      <c r="BJ140" s="213"/>
      <c r="BK140" s="213"/>
      <c r="BL140" s="213"/>
      <c r="BM140" s="213"/>
      <c r="BN140" s="213"/>
      <c r="BO140" s="213"/>
      <c r="BP140" s="213"/>
      <c r="BQ140" s="213"/>
      <c r="BR140" s="213"/>
      <c r="BS140" s="213"/>
      <c r="BT140" s="213"/>
      <c r="BU140" s="213"/>
      <c r="BV140" s="213"/>
      <c r="BW140" s="213"/>
      <c r="BX140" s="213"/>
      <c r="BY140" s="213"/>
      <c r="BZ140" s="213"/>
      <c r="CA140" s="213"/>
      <c r="CB140" s="213"/>
      <c r="CC140" s="213"/>
      <c r="CD140" s="213"/>
      <c r="CE140" s="213"/>
      <c r="CF140" s="213"/>
      <c r="CG140" s="213"/>
      <c r="CH140" s="213"/>
      <c r="CI140" s="213"/>
      <c r="CJ140" s="213"/>
      <c r="CK140" s="213"/>
      <c r="CL140" s="213"/>
      <c r="CM140" s="213"/>
    </row>
    <row r="141" spans="2:91" ht="5.0999999999999996" customHeight="1">
      <c r="B141" s="212" t="s">
        <v>79</v>
      </c>
      <c r="C141" s="213"/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213"/>
      <c r="O141" s="213"/>
      <c r="P141" s="212" t="s">
        <v>80</v>
      </c>
      <c r="Q141" s="213"/>
      <c r="R141" s="213"/>
      <c r="S141" s="213"/>
      <c r="T141" s="213"/>
      <c r="U141" s="213"/>
      <c r="V141" s="213"/>
      <c r="W141" s="213"/>
      <c r="X141" s="213"/>
      <c r="Y141" s="213"/>
      <c r="Z141" s="213"/>
      <c r="AA141" s="213"/>
      <c r="AB141" s="213"/>
      <c r="AC141" s="213"/>
      <c r="AD141" s="213"/>
      <c r="AE141" s="213"/>
      <c r="AF141" s="213"/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66"/>
      <c r="AU141" s="66"/>
      <c r="AV141" s="212" t="s">
        <v>79</v>
      </c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  <c r="BI141" s="213"/>
      <c r="BJ141" s="212" t="s">
        <v>80</v>
      </c>
      <c r="BK141" s="213"/>
      <c r="BL141" s="213"/>
      <c r="BM141" s="213"/>
      <c r="BN141" s="213"/>
      <c r="BO141" s="213"/>
      <c r="BP141" s="213"/>
      <c r="BQ141" s="213"/>
      <c r="BR141" s="213"/>
      <c r="BS141" s="213"/>
      <c r="BT141" s="213"/>
      <c r="BU141" s="213"/>
      <c r="BV141" s="213"/>
      <c r="BW141" s="213"/>
      <c r="BX141" s="213"/>
      <c r="BY141" s="213"/>
      <c r="BZ141" s="213"/>
      <c r="CA141" s="213"/>
      <c r="CB141" s="213"/>
      <c r="CC141" s="213"/>
      <c r="CD141" s="213"/>
      <c r="CE141" s="213"/>
      <c r="CF141" s="213"/>
      <c r="CG141" s="213"/>
      <c r="CH141" s="213"/>
      <c r="CI141" s="213"/>
      <c r="CJ141" s="213"/>
      <c r="CK141" s="213"/>
      <c r="CL141" s="213"/>
      <c r="CM141" s="213"/>
    </row>
    <row r="142" spans="2:91" ht="5.0999999999999996" customHeight="1">
      <c r="B142" s="213"/>
      <c r="C142" s="213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  <c r="O142" s="213"/>
      <c r="P142" s="213"/>
      <c r="Q142" s="213"/>
      <c r="R142" s="213"/>
      <c r="S142" s="213"/>
      <c r="T142" s="213"/>
      <c r="U142" s="213"/>
      <c r="V142" s="213"/>
      <c r="W142" s="213"/>
      <c r="X142" s="213"/>
      <c r="Y142" s="213"/>
      <c r="Z142" s="213"/>
      <c r="AA142" s="213"/>
      <c r="AB142" s="213"/>
      <c r="AC142" s="213"/>
      <c r="AD142" s="213"/>
      <c r="AE142" s="213"/>
      <c r="AF142" s="213"/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66"/>
      <c r="AU142" s="66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  <c r="BI142" s="213"/>
      <c r="BJ142" s="213"/>
      <c r="BK142" s="213"/>
      <c r="BL142" s="213"/>
      <c r="BM142" s="213"/>
      <c r="BN142" s="213"/>
      <c r="BO142" s="213"/>
      <c r="BP142" s="213"/>
      <c r="BQ142" s="213"/>
      <c r="BR142" s="213"/>
      <c r="BS142" s="213"/>
      <c r="BT142" s="213"/>
      <c r="BU142" s="213"/>
      <c r="BV142" s="213"/>
      <c r="BW142" s="213"/>
      <c r="BX142" s="213"/>
      <c r="BY142" s="213"/>
      <c r="BZ142" s="213"/>
      <c r="CA142" s="213"/>
      <c r="CB142" s="213"/>
      <c r="CC142" s="213"/>
      <c r="CD142" s="213"/>
      <c r="CE142" s="213"/>
      <c r="CF142" s="213"/>
      <c r="CG142" s="213"/>
      <c r="CH142" s="213"/>
      <c r="CI142" s="213"/>
      <c r="CJ142" s="213"/>
      <c r="CK142" s="213"/>
      <c r="CL142" s="213"/>
      <c r="CM142" s="213"/>
    </row>
    <row r="143" spans="2:91" ht="5.0999999999999996" customHeight="1"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3"/>
      <c r="Q143" s="213"/>
      <c r="R143" s="213"/>
      <c r="S143" s="213"/>
      <c r="T143" s="213"/>
      <c r="U143" s="213"/>
      <c r="V143" s="213"/>
      <c r="W143" s="213"/>
      <c r="X143" s="213"/>
      <c r="Y143" s="213"/>
      <c r="Z143" s="213"/>
      <c r="AA143" s="213"/>
      <c r="AB143" s="213"/>
      <c r="AC143" s="213"/>
      <c r="AD143" s="213"/>
      <c r="AE143" s="213"/>
      <c r="AF143" s="213"/>
      <c r="AG143" s="213"/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66"/>
      <c r="AU143" s="66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  <c r="BI143" s="213"/>
      <c r="BJ143" s="213"/>
      <c r="BK143" s="213"/>
      <c r="BL143" s="213"/>
      <c r="BM143" s="213"/>
      <c r="BN143" s="213"/>
      <c r="BO143" s="213"/>
      <c r="BP143" s="213"/>
      <c r="BQ143" s="213"/>
      <c r="BR143" s="213"/>
      <c r="BS143" s="213"/>
      <c r="BT143" s="213"/>
      <c r="BU143" s="213"/>
      <c r="BV143" s="213"/>
      <c r="BW143" s="213"/>
      <c r="BX143" s="213"/>
      <c r="BY143" s="213"/>
      <c r="BZ143" s="213"/>
      <c r="CA143" s="213"/>
      <c r="CB143" s="213"/>
      <c r="CC143" s="213"/>
      <c r="CD143" s="213"/>
      <c r="CE143" s="213"/>
      <c r="CF143" s="213"/>
      <c r="CG143" s="213"/>
      <c r="CH143" s="213"/>
      <c r="CI143" s="213"/>
      <c r="CJ143" s="213"/>
      <c r="CK143" s="213"/>
      <c r="CL143" s="213"/>
      <c r="CM143" s="213"/>
    </row>
    <row r="144" spans="2:91" ht="5.0999999999999996" customHeight="1">
      <c r="B144" s="213"/>
      <c r="C144" s="213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  <c r="R144" s="213"/>
      <c r="S144" s="213"/>
      <c r="T144" s="213"/>
      <c r="U144" s="213"/>
      <c r="V144" s="213"/>
      <c r="W144" s="213"/>
      <c r="X144" s="213"/>
      <c r="Y144" s="213"/>
      <c r="Z144" s="213"/>
      <c r="AA144" s="213"/>
      <c r="AB144" s="213"/>
      <c r="AC144" s="213"/>
      <c r="AD144" s="213"/>
      <c r="AE144" s="213"/>
      <c r="AF144" s="213"/>
      <c r="AG144" s="213"/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66"/>
      <c r="AU144" s="66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  <c r="BI144" s="213"/>
      <c r="BJ144" s="213"/>
      <c r="BK144" s="213"/>
      <c r="BL144" s="213"/>
      <c r="BM144" s="213"/>
      <c r="BN144" s="213"/>
      <c r="BO144" s="213"/>
      <c r="BP144" s="213"/>
      <c r="BQ144" s="213"/>
      <c r="BR144" s="213"/>
      <c r="BS144" s="213"/>
      <c r="BT144" s="213"/>
      <c r="BU144" s="213"/>
      <c r="BV144" s="213"/>
      <c r="BW144" s="213"/>
      <c r="BX144" s="213"/>
      <c r="BY144" s="213"/>
      <c r="BZ144" s="213"/>
      <c r="CA144" s="213"/>
      <c r="CB144" s="213"/>
      <c r="CC144" s="213"/>
      <c r="CD144" s="213"/>
      <c r="CE144" s="213"/>
      <c r="CF144" s="213"/>
      <c r="CG144" s="213"/>
      <c r="CH144" s="213"/>
      <c r="CI144" s="213"/>
      <c r="CJ144" s="213"/>
      <c r="CK144" s="213"/>
      <c r="CL144" s="213"/>
      <c r="CM144" s="213"/>
    </row>
    <row r="145" spans="2:91" ht="5.0999999999999996" customHeight="1"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  <c r="L145" s="213"/>
      <c r="M145" s="213"/>
      <c r="N145" s="213"/>
      <c r="O145" s="213"/>
      <c r="P145" s="213"/>
      <c r="Q145" s="213"/>
      <c r="R145" s="213"/>
      <c r="S145" s="213"/>
      <c r="T145" s="213"/>
      <c r="U145" s="213"/>
      <c r="V145" s="213"/>
      <c r="W145" s="213"/>
      <c r="X145" s="213"/>
      <c r="Y145" s="213"/>
      <c r="Z145" s="213"/>
      <c r="AA145" s="213"/>
      <c r="AB145" s="213"/>
      <c r="AC145" s="213"/>
      <c r="AD145" s="213"/>
      <c r="AE145" s="213"/>
      <c r="AF145" s="213"/>
      <c r="AG145" s="213"/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66"/>
      <c r="AU145" s="66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  <c r="BI145" s="213"/>
      <c r="BJ145" s="213"/>
      <c r="BK145" s="213"/>
      <c r="BL145" s="213"/>
      <c r="BM145" s="213"/>
      <c r="BN145" s="213"/>
      <c r="BO145" s="213"/>
      <c r="BP145" s="213"/>
      <c r="BQ145" s="213"/>
      <c r="BR145" s="213"/>
      <c r="BS145" s="213"/>
      <c r="BT145" s="213"/>
      <c r="BU145" s="213"/>
      <c r="BV145" s="213"/>
      <c r="BW145" s="213"/>
      <c r="BX145" s="213"/>
      <c r="BY145" s="213"/>
      <c r="BZ145" s="213"/>
      <c r="CA145" s="213"/>
      <c r="CB145" s="213"/>
      <c r="CC145" s="213"/>
      <c r="CD145" s="213"/>
      <c r="CE145" s="213"/>
      <c r="CF145" s="213"/>
      <c r="CG145" s="213"/>
      <c r="CH145" s="213"/>
      <c r="CI145" s="213"/>
      <c r="CJ145" s="213"/>
      <c r="CK145" s="213"/>
      <c r="CL145" s="213"/>
      <c r="CM145" s="213"/>
    </row>
    <row r="146" spans="2:91" ht="5.0999999999999996" customHeight="1">
      <c r="B146" s="213"/>
      <c r="C146" s="213"/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213"/>
      <c r="U146" s="213"/>
      <c r="V146" s="213"/>
      <c r="W146" s="213"/>
      <c r="X146" s="213"/>
      <c r="Y146" s="213"/>
      <c r="Z146" s="213"/>
      <c r="AA146" s="213"/>
      <c r="AB146" s="213"/>
      <c r="AC146" s="213"/>
      <c r="AD146" s="213"/>
      <c r="AE146" s="213"/>
      <c r="AF146" s="213"/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66"/>
      <c r="AU146" s="66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  <c r="BI146" s="213"/>
      <c r="BJ146" s="213"/>
      <c r="BK146" s="213"/>
      <c r="BL146" s="213"/>
      <c r="BM146" s="213"/>
      <c r="BN146" s="213"/>
      <c r="BO146" s="213"/>
      <c r="BP146" s="213"/>
      <c r="BQ146" s="213"/>
      <c r="BR146" s="213"/>
      <c r="BS146" s="213"/>
      <c r="BT146" s="213"/>
      <c r="BU146" s="213"/>
      <c r="BV146" s="213"/>
      <c r="BW146" s="213"/>
      <c r="BX146" s="213"/>
      <c r="BY146" s="213"/>
      <c r="BZ146" s="213"/>
      <c r="CA146" s="213"/>
      <c r="CB146" s="213"/>
      <c r="CC146" s="213"/>
      <c r="CD146" s="213"/>
      <c r="CE146" s="213"/>
      <c r="CF146" s="213"/>
      <c r="CG146" s="213"/>
      <c r="CH146" s="213"/>
      <c r="CI146" s="213"/>
      <c r="CJ146" s="213"/>
      <c r="CK146" s="213"/>
      <c r="CL146" s="213"/>
      <c r="CM146" s="213"/>
    </row>
    <row r="147" spans="2:91" ht="5.0999999999999996" customHeight="1"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213"/>
      <c r="T147" s="213"/>
      <c r="U147" s="213"/>
      <c r="V147" s="213"/>
      <c r="W147" s="213"/>
      <c r="X147" s="213"/>
      <c r="Y147" s="213"/>
      <c r="Z147" s="213"/>
      <c r="AA147" s="213"/>
      <c r="AB147" s="213"/>
      <c r="AC147" s="213"/>
      <c r="AD147" s="213"/>
      <c r="AE147" s="213"/>
      <c r="AF147" s="213"/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66"/>
      <c r="AU147" s="66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  <c r="BI147" s="213"/>
      <c r="BJ147" s="213"/>
      <c r="BK147" s="213"/>
      <c r="BL147" s="213"/>
      <c r="BM147" s="213"/>
      <c r="BN147" s="213"/>
      <c r="BO147" s="213"/>
      <c r="BP147" s="213"/>
      <c r="BQ147" s="213"/>
      <c r="BR147" s="213"/>
      <c r="BS147" s="213"/>
      <c r="BT147" s="213"/>
      <c r="BU147" s="213"/>
      <c r="BV147" s="213"/>
      <c r="BW147" s="213"/>
      <c r="BX147" s="213"/>
      <c r="BY147" s="213"/>
      <c r="BZ147" s="213"/>
      <c r="CA147" s="213"/>
      <c r="CB147" s="213"/>
      <c r="CC147" s="213"/>
      <c r="CD147" s="213"/>
      <c r="CE147" s="213"/>
      <c r="CF147" s="213"/>
      <c r="CG147" s="213"/>
      <c r="CH147" s="213"/>
      <c r="CI147" s="213"/>
      <c r="CJ147" s="213"/>
      <c r="CK147" s="213"/>
      <c r="CL147" s="213"/>
      <c r="CM147" s="213"/>
    </row>
    <row r="148" spans="2:91" ht="5.0999999999999996" customHeight="1">
      <c r="B148" s="213"/>
      <c r="C148" s="213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  <c r="R148" s="213"/>
      <c r="S148" s="213"/>
      <c r="T148" s="213"/>
      <c r="U148" s="213"/>
      <c r="V148" s="213"/>
      <c r="W148" s="213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66"/>
      <c r="AU148" s="66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  <c r="BI148" s="213"/>
      <c r="BJ148" s="213"/>
      <c r="BK148" s="213"/>
      <c r="BL148" s="213"/>
      <c r="BM148" s="213"/>
      <c r="BN148" s="213"/>
      <c r="BO148" s="213"/>
      <c r="BP148" s="213"/>
      <c r="BQ148" s="213"/>
      <c r="BR148" s="213"/>
      <c r="BS148" s="213"/>
      <c r="BT148" s="213"/>
      <c r="BU148" s="213"/>
      <c r="BV148" s="213"/>
      <c r="BW148" s="213"/>
      <c r="BX148" s="213"/>
      <c r="BY148" s="213"/>
      <c r="BZ148" s="213"/>
      <c r="CA148" s="213"/>
      <c r="CB148" s="213"/>
      <c r="CC148" s="213"/>
      <c r="CD148" s="213"/>
      <c r="CE148" s="213"/>
      <c r="CF148" s="213"/>
      <c r="CG148" s="213"/>
      <c r="CH148" s="213"/>
      <c r="CI148" s="213"/>
      <c r="CJ148" s="213"/>
      <c r="CK148" s="213"/>
      <c r="CL148" s="213"/>
      <c r="CM148" s="213"/>
    </row>
    <row r="149" spans="2:91" ht="5.0999999999999996" customHeight="1"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  <c r="R149" s="213"/>
      <c r="S149" s="213"/>
      <c r="T149" s="213"/>
      <c r="U149" s="213"/>
      <c r="V149" s="213"/>
      <c r="W149" s="213"/>
      <c r="X149" s="213"/>
      <c r="Y149" s="213"/>
      <c r="Z149" s="213"/>
      <c r="AA149" s="213"/>
      <c r="AB149" s="213"/>
      <c r="AC149" s="213"/>
      <c r="AD149" s="213"/>
      <c r="AE149" s="213"/>
      <c r="AF149" s="213"/>
      <c r="AG149" s="213"/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66"/>
      <c r="AU149" s="66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  <c r="BI149" s="213"/>
      <c r="BJ149" s="213"/>
      <c r="BK149" s="213"/>
      <c r="BL149" s="213"/>
      <c r="BM149" s="213"/>
      <c r="BN149" s="213"/>
      <c r="BO149" s="213"/>
      <c r="BP149" s="213"/>
      <c r="BQ149" s="213"/>
      <c r="BR149" s="213"/>
      <c r="BS149" s="213"/>
      <c r="BT149" s="213"/>
      <c r="BU149" s="213"/>
      <c r="BV149" s="213"/>
      <c r="BW149" s="213"/>
      <c r="BX149" s="213"/>
      <c r="BY149" s="213"/>
      <c r="BZ149" s="213"/>
      <c r="CA149" s="213"/>
      <c r="CB149" s="213"/>
      <c r="CC149" s="213"/>
      <c r="CD149" s="213"/>
      <c r="CE149" s="213"/>
      <c r="CF149" s="213"/>
      <c r="CG149" s="213"/>
      <c r="CH149" s="213"/>
      <c r="CI149" s="213"/>
      <c r="CJ149" s="213"/>
      <c r="CK149" s="213"/>
      <c r="CL149" s="213"/>
      <c r="CM149" s="213"/>
    </row>
    <row r="150" spans="2:91" ht="5.0999999999999996" customHeight="1">
      <c r="B150" s="214" t="s">
        <v>82</v>
      </c>
      <c r="C150" s="215"/>
      <c r="D150" s="215"/>
      <c r="E150" s="215"/>
      <c r="F150" s="215"/>
      <c r="G150" s="215"/>
      <c r="H150" s="216"/>
      <c r="I150" s="222" t="str">
        <f>IF(入力用!$C$14="","",入力用!$C$14)</f>
        <v/>
      </c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23"/>
      <c r="AE150" s="223"/>
      <c r="AF150" s="223"/>
      <c r="AG150" s="223"/>
      <c r="AH150" s="223"/>
      <c r="AI150" s="223"/>
      <c r="AJ150" s="223"/>
      <c r="AK150" s="223"/>
      <c r="AL150" s="223"/>
      <c r="AM150" s="223"/>
      <c r="AN150" s="223"/>
      <c r="AO150" s="223"/>
      <c r="AP150" s="223"/>
      <c r="AQ150" s="223"/>
      <c r="AR150" s="223"/>
      <c r="AS150" s="224"/>
      <c r="AT150" s="66"/>
      <c r="AU150" s="66"/>
      <c r="AV150" s="214" t="s">
        <v>82</v>
      </c>
      <c r="AW150" s="215"/>
      <c r="AX150" s="215"/>
      <c r="AY150" s="215"/>
      <c r="AZ150" s="215"/>
      <c r="BA150" s="215"/>
      <c r="BB150" s="216"/>
      <c r="BC150" s="222" t="str">
        <f>IF(入力用!$C$14="","",入力用!$C$14)</f>
        <v/>
      </c>
      <c r="BD150" s="223"/>
      <c r="BE150" s="223"/>
      <c r="BF150" s="223"/>
      <c r="BG150" s="223"/>
      <c r="BH150" s="223"/>
      <c r="BI150" s="223"/>
      <c r="BJ150" s="223"/>
      <c r="BK150" s="223"/>
      <c r="BL150" s="223"/>
      <c r="BM150" s="223"/>
      <c r="BN150" s="223"/>
      <c r="BO150" s="223"/>
      <c r="BP150" s="223"/>
      <c r="BQ150" s="223"/>
      <c r="BR150" s="223"/>
      <c r="BS150" s="223"/>
      <c r="BT150" s="223"/>
      <c r="BU150" s="223"/>
      <c r="BV150" s="223"/>
      <c r="BW150" s="223"/>
      <c r="BX150" s="223"/>
      <c r="BY150" s="223"/>
      <c r="BZ150" s="223"/>
      <c r="CA150" s="223"/>
      <c r="CB150" s="223"/>
      <c r="CC150" s="223"/>
      <c r="CD150" s="223"/>
      <c r="CE150" s="223"/>
      <c r="CF150" s="223"/>
      <c r="CG150" s="223"/>
      <c r="CH150" s="223"/>
      <c r="CI150" s="223"/>
      <c r="CJ150" s="223"/>
      <c r="CK150" s="223"/>
      <c r="CL150" s="223"/>
      <c r="CM150" s="224"/>
    </row>
    <row r="151" spans="2:91" ht="5.0999999999999996" customHeight="1">
      <c r="B151" s="217"/>
      <c r="C151" s="120"/>
      <c r="D151" s="120"/>
      <c r="E151" s="120"/>
      <c r="F151" s="120"/>
      <c r="G151" s="120"/>
      <c r="H151" s="218"/>
      <c r="I151" s="225"/>
      <c r="J151" s="226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6"/>
      <c r="X151" s="226"/>
      <c r="Y151" s="226"/>
      <c r="Z151" s="226"/>
      <c r="AA151" s="226"/>
      <c r="AB151" s="226"/>
      <c r="AC151" s="226"/>
      <c r="AD151" s="226"/>
      <c r="AE151" s="226"/>
      <c r="AF151" s="226"/>
      <c r="AG151" s="226"/>
      <c r="AH151" s="226"/>
      <c r="AI151" s="226"/>
      <c r="AJ151" s="226"/>
      <c r="AK151" s="226"/>
      <c r="AL151" s="226"/>
      <c r="AM151" s="226"/>
      <c r="AN151" s="226"/>
      <c r="AO151" s="226"/>
      <c r="AP151" s="226"/>
      <c r="AQ151" s="226"/>
      <c r="AR151" s="226"/>
      <c r="AS151" s="227"/>
      <c r="AT151" s="66"/>
      <c r="AU151" s="66"/>
      <c r="AV151" s="217"/>
      <c r="AW151" s="120"/>
      <c r="AX151" s="120"/>
      <c r="AY151" s="120"/>
      <c r="AZ151" s="120"/>
      <c r="BA151" s="120"/>
      <c r="BB151" s="218"/>
      <c r="BC151" s="225"/>
      <c r="BD151" s="226"/>
      <c r="BE151" s="226"/>
      <c r="BF151" s="226"/>
      <c r="BG151" s="226"/>
      <c r="BH151" s="226"/>
      <c r="BI151" s="226"/>
      <c r="BJ151" s="226"/>
      <c r="BK151" s="226"/>
      <c r="BL151" s="226"/>
      <c r="BM151" s="226"/>
      <c r="BN151" s="226"/>
      <c r="BO151" s="226"/>
      <c r="BP151" s="226"/>
      <c r="BQ151" s="226"/>
      <c r="BR151" s="226"/>
      <c r="BS151" s="226"/>
      <c r="BT151" s="226"/>
      <c r="BU151" s="226"/>
      <c r="BV151" s="226"/>
      <c r="BW151" s="226"/>
      <c r="BX151" s="226"/>
      <c r="BY151" s="226"/>
      <c r="BZ151" s="226"/>
      <c r="CA151" s="226"/>
      <c r="CB151" s="226"/>
      <c r="CC151" s="226"/>
      <c r="CD151" s="226"/>
      <c r="CE151" s="226"/>
      <c r="CF151" s="226"/>
      <c r="CG151" s="226"/>
      <c r="CH151" s="226"/>
      <c r="CI151" s="226"/>
      <c r="CJ151" s="226"/>
      <c r="CK151" s="226"/>
      <c r="CL151" s="226"/>
      <c r="CM151" s="227"/>
    </row>
    <row r="152" spans="2:91" ht="5.0999999999999996" customHeight="1">
      <c r="B152" s="217"/>
      <c r="C152" s="120"/>
      <c r="D152" s="120"/>
      <c r="E152" s="120"/>
      <c r="F152" s="120"/>
      <c r="G152" s="120"/>
      <c r="H152" s="218"/>
      <c r="I152" s="225"/>
      <c r="J152" s="226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6"/>
      <c r="X152" s="226"/>
      <c r="Y152" s="226"/>
      <c r="Z152" s="226"/>
      <c r="AA152" s="226"/>
      <c r="AB152" s="226"/>
      <c r="AC152" s="226"/>
      <c r="AD152" s="226"/>
      <c r="AE152" s="226"/>
      <c r="AF152" s="226"/>
      <c r="AG152" s="226"/>
      <c r="AH152" s="226"/>
      <c r="AI152" s="226"/>
      <c r="AJ152" s="226"/>
      <c r="AK152" s="226"/>
      <c r="AL152" s="226"/>
      <c r="AM152" s="226"/>
      <c r="AN152" s="226"/>
      <c r="AO152" s="226"/>
      <c r="AP152" s="226"/>
      <c r="AQ152" s="226"/>
      <c r="AR152" s="226"/>
      <c r="AS152" s="227"/>
      <c r="AT152" s="66"/>
      <c r="AU152" s="66"/>
      <c r="AV152" s="217"/>
      <c r="AW152" s="120"/>
      <c r="AX152" s="120"/>
      <c r="AY152" s="120"/>
      <c r="AZ152" s="120"/>
      <c r="BA152" s="120"/>
      <c r="BB152" s="218"/>
      <c r="BC152" s="225"/>
      <c r="BD152" s="226"/>
      <c r="BE152" s="226"/>
      <c r="BF152" s="226"/>
      <c r="BG152" s="226"/>
      <c r="BH152" s="226"/>
      <c r="BI152" s="226"/>
      <c r="BJ152" s="226"/>
      <c r="BK152" s="226"/>
      <c r="BL152" s="226"/>
      <c r="BM152" s="226"/>
      <c r="BN152" s="226"/>
      <c r="BO152" s="226"/>
      <c r="BP152" s="226"/>
      <c r="BQ152" s="226"/>
      <c r="BR152" s="226"/>
      <c r="BS152" s="226"/>
      <c r="BT152" s="226"/>
      <c r="BU152" s="226"/>
      <c r="BV152" s="226"/>
      <c r="BW152" s="226"/>
      <c r="BX152" s="226"/>
      <c r="BY152" s="226"/>
      <c r="BZ152" s="226"/>
      <c r="CA152" s="226"/>
      <c r="CB152" s="226"/>
      <c r="CC152" s="226"/>
      <c r="CD152" s="226"/>
      <c r="CE152" s="226"/>
      <c r="CF152" s="226"/>
      <c r="CG152" s="226"/>
      <c r="CH152" s="226"/>
      <c r="CI152" s="226"/>
      <c r="CJ152" s="226"/>
      <c r="CK152" s="226"/>
      <c r="CL152" s="226"/>
      <c r="CM152" s="227"/>
    </row>
    <row r="153" spans="2:91" ht="5.0999999999999996" customHeight="1">
      <c r="B153" s="217"/>
      <c r="C153" s="120"/>
      <c r="D153" s="120"/>
      <c r="E153" s="120"/>
      <c r="F153" s="120"/>
      <c r="G153" s="120"/>
      <c r="H153" s="218"/>
      <c r="I153" s="225"/>
      <c r="J153" s="226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6"/>
      <c r="X153" s="226"/>
      <c r="Y153" s="226"/>
      <c r="Z153" s="226"/>
      <c r="AA153" s="226"/>
      <c r="AB153" s="226"/>
      <c r="AC153" s="226"/>
      <c r="AD153" s="226"/>
      <c r="AE153" s="226"/>
      <c r="AF153" s="226"/>
      <c r="AG153" s="226"/>
      <c r="AH153" s="226"/>
      <c r="AI153" s="226"/>
      <c r="AJ153" s="226"/>
      <c r="AK153" s="226"/>
      <c r="AL153" s="226"/>
      <c r="AM153" s="226"/>
      <c r="AN153" s="226"/>
      <c r="AO153" s="226"/>
      <c r="AP153" s="226"/>
      <c r="AQ153" s="226"/>
      <c r="AR153" s="226"/>
      <c r="AS153" s="227"/>
      <c r="AT153" s="66"/>
      <c r="AU153" s="66"/>
      <c r="AV153" s="217"/>
      <c r="AW153" s="120"/>
      <c r="AX153" s="120"/>
      <c r="AY153" s="120"/>
      <c r="AZ153" s="120"/>
      <c r="BA153" s="120"/>
      <c r="BB153" s="218"/>
      <c r="BC153" s="225"/>
      <c r="BD153" s="226"/>
      <c r="BE153" s="226"/>
      <c r="BF153" s="226"/>
      <c r="BG153" s="226"/>
      <c r="BH153" s="226"/>
      <c r="BI153" s="226"/>
      <c r="BJ153" s="226"/>
      <c r="BK153" s="226"/>
      <c r="BL153" s="226"/>
      <c r="BM153" s="226"/>
      <c r="BN153" s="226"/>
      <c r="BO153" s="226"/>
      <c r="BP153" s="226"/>
      <c r="BQ153" s="226"/>
      <c r="BR153" s="226"/>
      <c r="BS153" s="226"/>
      <c r="BT153" s="226"/>
      <c r="BU153" s="226"/>
      <c r="BV153" s="226"/>
      <c r="BW153" s="226"/>
      <c r="BX153" s="226"/>
      <c r="BY153" s="226"/>
      <c r="BZ153" s="226"/>
      <c r="CA153" s="226"/>
      <c r="CB153" s="226"/>
      <c r="CC153" s="226"/>
      <c r="CD153" s="226"/>
      <c r="CE153" s="226"/>
      <c r="CF153" s="226"/>
      <c r="CG153" s="226"/>
      <c r="CH153" s="226"/>
      <c r="CI153" s="226"/>
      <c r="CJ153" s="226"/>
      <c r="CK153" s="226"/>
      <c r="CL153" s="226"/>
      <c r="CM153" s="227"/>
    </row>
    <row r="154" spans="2:91" ht="5.0999999999999996" customHeight="1">
      <c r="B154" s="217"/>
      <c r="C154" s="120"/>
      <c r="D154" s="120"/>
      <c r="E154" s="120"/>
      <c r="F154" s="120"/>
      <c r="G154" s="120"/>
      <c r="H154" s="218"/>
      <c r="I154" s="225"/>
      <c r="J154" s="226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6"/>
      <c r="X154" s="226"/>
      <c r="Y154" s="226"/>
      <c r="Z154" s="226"/>
      <c r="AA154" s="226"/>
      <c r="AB154" s="226"/>
      <c r="AC154" s="226"/>
      <c r="AD154" s="226"/>
      <c r="AE154" s="226"/>
      <c r="AF154" s="226"/>
      <c r="AG154" s="226"/>
      <c r="AH154" s="226"/>
      <c r="AI154" s="226"/>
      <c r="AJ154" s="226"/>
      <c r="AK154" s="226"/>
      <c r="AL154" s="226"/>
      <c r="AM154" s="226"/>
      <c r="AN154" s="226"/>
      <c r="AO154" s="226"/>
      <c r="AP154" s="226"/>
      <c r="AQ154" s="226"/>
      <c r="AR154" s="226"/>
      <c r="AS154" s="227"/>
      <c r="AT154" s="66"/>
      <c r="AU154" s="66"/>
      <c r="AV154" s="217"/>
      <c r="AW154" s="120"/>
      <c r="AX154" s="120"/>
      <c r="AY154" s="120"/>
      <c r="AZ154" s="120"/>
      <c r="BA154" s="120"/>
      <c r="BB154" s="218"/>
      <c r="BC154" s="225"/>
      <c r="BD154" s="226"/>
      <c r="BE154" s="226"/>
      <c r="BF154" s="226"/>
      <c r="BG154" s="226"/>
      <c r="BH154" s="226"/>
      <c r="BI154" s="226"/>
      <c r="BJ154" s="226"/>
      <c r="BK154" s="226"/>
      <c r="BL154" s="226"/>
      <c r="BM154" s="226"/>
      <c r="BN154" s="226"/>
      <c r="BO154" s="226"/>
      <c r="BP154" s="226"/>
      <c r="BQ154" s="226"/>
      <c r="BR154" s="226"/>
      <c r="BS154" s="226"/>
      <c r="BT154" s="226"/>
      <c r="BU154" s="226"/>
      <c r="BV154" s="226"/>
      <c r="BW154" s="226"/>
      <c r="BX154" s="226"/>
      <c r="BY154" s="226"/>
      <c r="BZ154" s="226"/>
      <c r="CA154" s="226"/>
      <c r="CB154" s="226"/>
      <c r="CC154" s="226"/>
      <c r="CD154" s="226"/>
      <c r="CE154" s="226"/>
      <c r="CF154" s="226"/>
      <c r="CG154" s="226"/>
      <c r="CH154" s="226"/>
      <c r="CI154" s="226"/>
      <c r="CJ154" s="226"/>
      <c r="CK154" s="226"/>
      <c r="CL154" s="226"/>
      <c r="CM154" s="227"/>
    </row>
    <row r="155" spans="2:91" ht="5.0999999999999996" customHeight="1">
      <c r="B155" s="217"/>
      <c r="C155" s="120"/>
      <c r="D155" s="120"/>
      <c r="E155" s="120"/>
      <c r="F155" s="120"/>
      <c r="G155" s="120"/>
      <c r="H155" s="218"/>
      <c r="I155" s="225"/>
      <c r="J155" s="226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6"/>
      <c r="X155" s="226"/>
      <c r="Y155" s="226"/>
      <c r="Z155" s="226"/>
      <c r="AA155" s="226"/>
      <c r="AB155" s="226"/>
      <c r="AC155" s="226"/>
      <c r="AD155" s="226"/>
      <c r="AE155" s="226"/>
      <c r="AF155" s="226"/>
      <c r="AG155" s="226"/>
      <c r="AH155" s="226"/>
      <c r="AI155" s="226"/>
      <c r="AJ155" s="226"/>
      <c r="AK155" s="226"/>
      <c r="AL155" s="226"/>
      <c r="AM155" s="226"/>
      <c r="AN155" s="226"/>
      <c r="AO155" s="226"/>
      <c r="AP155" s="226"/>
      <c r="AQ155" s="226"/>
      <c r="AR155" s="226"/>
      <c r="AS155" s="227"/>
      <c r="AT155" s="66"/>
      <c r="AU155" s="66"/>
      <c r="AV155" s="217"/>
      <c r="AW155" s="120"/>
      <c r="AX155" s="120"/>
      <c r="AY155" s="120"/>
      <c r="AZ155" s="120"/>
      <c r="BA155" s="120"/>
      <c r="BB155" s="218"/>
      <c r="BC155" s="225"/>
      <c r="BD155" s="226"/>
      <c r="BE155" s="226"/>
      <c r="BF155" s="226"/>
      <c r="BG155" s="226"/>
      <c r="BH155" s="226"/>
      <c r="BI155" s="226"/>
      <c r="BJ155" s="226"/>
      <c r="BK155" s="226"/>
      <c r="BL155" s="226"/>
      <c r="BM155" s="226"/>
      <c r="BN155" s="226"/>
      <c r="BO155" s="226"/>
      <c r="BP155" s="226"/>
      <c r="BQ155" s="226"/>
      <c r="BR155" s="226"/>
      <c r="BS155" s="226"/>
      <c r="BT155" s="226"/>
      <c r="BU155" s="226"/>
      <c r="BV155" s="226"/>
      <c r="BW155" s="226"/>
      <c r="BX155" s="226"/>
      <c r="BY155" s="226"/>
      <c r="BZ155" s="226"/>
      <c r="CA155" s="226"/>
      <c r="CB155" s="226"/>
      <c r="CC155" s="226"/>
      <c r="CD155" s="226"/>
      <c r="CE155" s="226"/>
      <c r="CF155" s="226"/>
      <c r="CG155" s="226"/>
      <c r="CH155" s="226"/>
      <c r="CI155" s="226"/>
      <c r="CJ155" s="226"/>
      <c r="CK155" s="226"/>
      <c r="CL155" s="226"/>
      <c r="CM155" s="227"/>
    </row>
    <row r="156" spans="2:91" ht="5.0999999999999996" customHeight="1">
      <c r="B156" s="217"/>
      <c r="C156" s="120"/>
      <c r="D156" s="120"/>
      <c r="E156" s="120"/>
      <c r="F156" s="120"/>
      <c r="G156" s="120"/>
      <c r="H156" s="218"/>
      <c r="I156" s="225"/>
      <c r="J156" s="226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6"/>
      <c r="X156" s="226"/>
      <c r="Y156" s="226"/>
      <c r="Z156" s="226"/>
      <c r="AA156" s="226"/>
      <c r="AB156" s="226"/>
      <c r="AC156" s="226"/>
      <c r="AD156" s="226"/>
      <c r="AE156" s="226"/>
      <c r="AF156" s="226"/>
      <c r="AG156" s="226"/>
      <c r="AH156" s="226"/>
      <c r="AI156" s="226"/>
      <c r="AJ156" s="226"/>
      <c r="AK156" s="226"/>
      <c r="AL156" s="226"/>
      <c r="AM156" s="226"/>
      <c r="AN156" s="226"/>
      <c r="AO156" s="226"/>
      <c r="AP156" s="226"/>
      <c r="AQ156" s="226"/>
      <c r="AR156" s="226"/>
      <c r="AS156" s="227"/>
      <c r="AT156" s="66"/>
      <c r="AU156" s="66"/>
      <c r="AV156" s="217"/>
      <c r="AW156" s="120"/>
      <c r="AX156" s="120"/>
      <c r="AY156" s="120"/>
      <c r="AZ156" s="120"/>
      <c r="BA156" s="120"/>
      <c r="BB156" s="218"/>
      <c r="BC156" s="225"/>
      <c r="BD156" s="226"/>
      <c r="BE156" s="226"/>
      <c r="BF156" s="226"/>
      <c r="BG156" s="226"/>
      <c r="BH156" s="226"/>
      <c r="BI156" s="226"/>
      <c r="BJ156" s="226"/>
      <c r="BK156" s="226"/>
      <c r="BL156" s="226"/>
      <c r="BM156" s="226"/>
      <c r="BN156" s="226"/>
      <c r="BO156" s="226"/>
      <c r="BP156" s="226"/>
      <c r="BQ156" s="226"/>
      <c r="BR156" s="226"/>
      <c r="BS156" s="226"/>
      <c r="BT156" s="226"/>
      <c r="BU156" s="226"/>
      <c r="BV156" s="226"/>
      <c r="BW156" s="226"/>
      <c r="BX156" s="226"/>
      <c r="BY156" s="226"/>
      <c r="BZ156" s="226"/>
      <c r="CA156" s="226"/>
      <c r="CB156" s="226"/>
      <c r="CC156" s="226"/>
      <c r="CD156" s="226"/>
      <c r="CE156" s="226"/>
      <c r="CF156" s="226"/>
      <c r="CG156" s="226"/>
      <c r="CH156" s="226"/>
      <c r="CI156" s="226"/>
      <c r="CJ156" s="226"/>
      <c r="CK156" s="226"/>
      <c r="CL156" s="226"/>
      <c r="CM156" s="227"/>
    </row>
    <row r="157" spans="2:91" ht="5.0999999999999996" customHeight="1">
      <c r="B157" s="219"/>
      <c r="C157" s="220"/>
      <c r="D157" s="220"/>
      <c r="E157" s="220"/>
      <c r="F157" s="220"/>
      <c r="G157" s="220"/>
      <c r="H157" s="221"/>
      <c r="I157" s="228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  <c r="AJ157" s="229"/>
      <c r="AK157" s="229"/>
      <c r="AL157" s="229"/>
      <c r="AM157" s="229"/>
      <c r="AN157" s="229"/>
      <c r="AO157" s="229"/>
      <c r="AP157" s="229"/>
      <c r="AQ157" s="229"/>
      <c r="AR157" s="229"/>
      <c r="AS157" s="230"/>
      <c r="AT157" s="66"/>
      <c r="AU157" s="66"/>
      <c r="AV157" s="219"/>
      <c r="AW157" s="220"/>
      <c r="AX157" s="220"/>
      <c r="AY157" s="220"/>
      <c r="AZ157" s="220"/>
      <c r="BA157" s="220"/>
      <c r="BB157" s="221"/>
      <c r="BC157" s="228"/>
      <c r="BD157" s="229"/>
      <c r="BE157" s="229"/>
      <c r="BF157" s="229"/>
      <c r="BG157" s="229"/>
      <c r="BH157" s="229"/>
      <c r="BI157" s="229"/>
      <c r="BJ157" s="229"/>
      <c r="BK157" s="229"/>
      <c r="BL157" s="229"/>
      <c r="BM157" s="229"/>
      <c r="BN157" s="229"/>
      <c r="BO157" s="229"/>
      <c r="BP157" s="229"/>
      <c r="BQ157" s="229"/>
      <c r="BR157" s="229"/>
      <c r="BS157" s="229"/>
      <c r="BT157" s="229"/>
      <c r="BU157" s="229"/>
      <c r="BV157" s="229"/>
      <c r="BW157" s="229"/>
      <c r="BX157" s="229"/>
      <c r="BY157" s="229"/>
      <c r="BZ157" s="229"/>
      <c r="CA157" s="229"/>
      <c r="CB157" s="229"/>
      <c r="CC157" s="229"/>
      <c r="CD157" s="229"/>
      <c r="CE157" s="229"/>
      <c r="CF157" s="229"/>
      <c r="CG157" s="229"/>
      <c r="CH157" s="229"/>
      <c r="CI157" s="229"/>
      <c r="CJ157" s="229"/>
      <c r="CK157" s="229"/>
      <c r="CL157" s="229"/>
      <c r="CM157" s="230"/>
    </row>
    <row r="158" spans="2:91" ht="5.0999999999999996" customHeight="1">
      <c r="B158" s="210" t="s">
        <v>116</v>
      </c>
      <c r="C158" s="210"/>
      <c r="D158" s="210"/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66"/>
      <c r="AU158" s="66"/>
      <c r="AV158" s="210" t="s">
        <v>116</v>
      </c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  <c r="BI158" s="210"/>
      <c r="BJ158" s="210"/>
      <c r="BK158" s="210"/>
      <c r="BL158" s="210"/>
      <c r="BM158" s="210"/>
      <c r="BN158" s="210"/>
      <c r="BO158" s="210"/>
      <c r="BP158" s="210"/>
      <c r="BQ158" s="210"/>
      <c r="BR158" s="210"/>
      <c r="BS158" s="210"/>
      <c r="BT158" s="210"/>
      <c r="BU158" s="210"/>
      <c r="BV158" s="210"/>
      <c r="BW158" s="210"/>
      <c r="BX158" s="210"/>
      <c r="BY158" s="210"/>
      <c r="BZ158" s="210"/>
      <c r="CA158" s="210"/>
      <c r="CB158" s="210"/>
      <c r="CC158" s="210"/>
      <c r="CD158" s="210"/>
      <c r="CE158" s="210"/>
      <c r="CF158" s="210"/>
      <c r="CG158" s="210"/>
      <c r="CH158" s="210"/>
      <c r="CI158" s="210"/>
      <c r="CJ158" s="210"/>
      <c r="CK158" s="210"/>
      <c r="CL158" s="210"/>
      <c r="CM158" s="210"/>
    </row>
    <row r="159" spans="2:91" ht="5.0999999999999996" customHeight="1">
      <c r="B159" s="211"/>
      <c r="C159" s="2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  <c r="X159" s="211"/>
      <c r="Y159" s="211"/>
      <c r="Z159" s="211"/>
      <c r="AA159" s="211"/>
      <c r="AB159" s="211"/>
      <c r="AC159" s="211"/>
      <c r="AD159" s="211"/>
      <c r="AE159" s="211"/>
      <c r="AF159" s="211"/>
      <c r="AG159" s="211"/>
      <c r="AH159" s="211"/>
      <c r="AI159" s="211"/>
      <c r="AJ159" s="211"/>
      <c r="AK159" s="211"/>
      <c r="AL159" s="211"/>
      <c r="AM159" s="211"/>
      <c r="AN159" s="211"/>
      <c r="AO159" s="211"/>
      <c r="AP159" s="211"/>
      <c r="AQ159" s="211"/>
      <c r="AR159" s="211"/>
      <c r="AS159" s="211"/>
      <c r="AT159" s="66"/>
      <c r="AU159" s="66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  <c r="BF159" s="211"/>
      <c r="BG159" s="211"/>
      <c r="BH159" s="211"/>
      <c r="BI159" s="211"/>
      <c r="BJ159" s="211"/>
      <c r="BK159" s="211"/>
      <c r="BL159" s="211"/>
      <c r="BM159" s="211"/>
      <c r="BN159" s="211"/>
      <c r="BO159" s="211"/>
      <c r="BP159" s="211"/>
      <c r="BQ159" s="211"/>
      <c r="BR159" s="211"/>
      <c r="BS159" s="211"/>
      <c r="BT159" s="211"/>
      <c r="BU159" s="211"/>
      <c r="BV159" s="211"/>
      <c r="BW159" s="211"/>
      <c r="BX159" s="211"/>
      <c r="BY159" s="211"/>
      <c r="BZ159" s="211"/>
      <c r="CA159" s="211"/>
      <c r="CB159" s="211"/>
      <c r="CC159" s="211"/>
      <c r="CD159" s="211"/>
      <c r="CE159" s="211"/>
      <c r="CF159" s="211"/>
      <c r="CG159" s="211"/>
      <c r="CH159" s="211"/>
      <c r="CI159" s="211"/>
      <c r="CJ159" s="211"/>
      <c r="CK159" s="211"/>
      <c r="CL159" s="211"/>
      <c r="CM159" s="211"/>
    </row>
    <row r="160" spans="2:91" ht="5.0999999999999996" customHeight="1">
      <c r="B160" s="211"/>
      <c r="C160" s="211"/>
      <c r="D160" s="211"/>
      <c r="E160" s="211"/>
      <c r="F160" s="211"/>
      <c r="G160" s="211"/>
      <c r="H160" s="211"/>
      <c r="I160" s="211"/>
      <c r="J160" s="211"/>
      <c r="K160" s="211"/>
      <c r="L160" s="211"/>
      <c r="M160" s="211"/>
      <c r="N160" s="211"/>
      <c r="O160" s="211"/>
      <c r="P160" s="211"/>
      <c r="Q160" s="211"/>
      <c r="R160" s="211"/>
      <c r="S160" s="211"/>
      <c r="T160" s="211"/>
      <c r="U160" s="211"/>
      <c r="V160" s="211"/>
      <c r="W160" s="211"/>
      <c r="X160" s="211"/>
      <c r="Y160" s="211"/>
      <c r="Z160" s="211"/>
      <c r="AA160" s="211"/>
      <c r="AB160" s="211"/>
      <c r="AC160" s="211"/>
      <c r="AD160" s="211"/>
      <c r="AE160" s="211"/>
      <c r="AF160" s="211"/>
      <c r="AG160" s="211"/>
      <c r="AH160" s="211"/>
      <c r="AI160" s="211"/>
      <c r="AJ160" s="211"/>
      <c r="AK160" s="211"/>
      <c r="AL160" s="211"/>
      <c r="AM160" s="211"/>
      <c r="AN160" s="211"/>
      <c r="AO160" s="211"/>
      <c r="AP160" s="211"/>
      <c r="AQ160" s="211"/>
      <c r="AR160" s="211"/>
      <c r="AS160" s="211"/>
      <c r="AT160" s="66"/>
      <c r="AU160" s="66"/>
      <c r="AV160" s="211"/>
      <c r="AW160" s="211"/>
      <c r="AX160" s="211"/>
      <c r="AY160" s="211"/>
      <c r="AZ160" s="211"/>
      <c r="BA160" s="211"/>
      <c r="BB160" s="211"/>
      <c r="BC160" s="211"/>
      <c r="BD160" s="211"/>
      <c r="BE160" s="211"/>
      <c r="BF160" s="211"/>
      <c r="BG160" s="211"/>
      <c r="BH160" s="211"/>
      <c r="BI160" s="211"/>
      <c r="BJ160" s="211"/>
      <c r="BK160" s="211"/>
      <c r="BL160" s="211"/>
      <c r="BM160" s="211"/>
      <c r="BN160" s="211"/>
      <c r="BO160" s="211"/>
      <c r="BP160" s="211"/>
      <c r="BQ160" s="211"/>
      <c r="BR160" s="211"/>
      <c r="BS160" s="211"/>
      <c r="BT160" s="211"/>
      <c r="BU160" s="211"/>
      <c r="BV160" s="211"/>
      <c r="BW160" s="211"/>
      <c r="BX160" s="211"/>
      <c r="BY160" s="211"/>
      <c r="BZ160" s="211"/>
      <c r="CA160" s="211"/>
      <c r="CB160" s="211"/>
      <c r="CC160" s="211"/>
      <c r="CD160" s="211"/>
      <c r="CE160" s="211"/>
      <c r="CF160" s="211"/>
      <c r="CG160" s="211"/>
      <c r="CH160" s="211"/>
      <c r="CI160" s="211"/>
      <c r="CJ160" s="211"/>
      <c r="CK160" s="211"/>
      <c r="CL160" s="211"/>
      <c r="CM160" s="211"/>
    </row>
    <row r="161" spans="1:92" ht="5.0999999999999996" customHeight="1">
      <c r="B161" s="211"/>
      <c r="C161" s="211"/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/>
      <c r="U161" s="211"/>
      <c r="V161" s="211"/>
      <c r="W161" s="211"/>
      <c r="X161" s="211"/>
      <c r="Y161" s="211"/>
      <c r="Z161" s="211"/>
      <c r="AA161" s="211"/>
      <c r="AB161" s="211"/>
      <c r="AC161" s="211"/>
      <c r="AD161" s="211"/>
      <c r="AE161" s="211"/>
      <c r="AF161" s="211"/>
      <c r="AG161" s="211"/>
      <c r="AH161" s="211"/>
      <c r="AI161" s="211"/>
      <c r="AJ161" s="211"/>
      <c r="AK161" s="211"/>
      <c r="AL161" s="211"/>
      <c r="AM161" s="211"/>
      <c r="AN161" s="211"/>
      <c r="AO161" s="211"/>
      <c r="AP161" s="211"/>
      <c r="AQ161" s="211"/>
      <c r="AR161" s="211"/>
      <c r="AS161" s="211"/>
      <c r="AT161" s="66"/>
      <c r="AU161" s="66"/>
      <c r="AV161" s="211"/>
      <c r="AW161" s="211"/>
      <c r="AX161" s="211"/>
      <c r="AY161" s="211"/>
      <c r="AZ161" s="211"/>
      <c r="BA161" s="211"/>
      <c r="BB161" s="211"/>
      <c r="BC161" s="211"/>
      <c r="BD161" s="211"/>
      <c r="BE161" s="211"/>
      <c r="BF161" s="211"/>
      <c r="BG161" s="211"/>
      <c r="BH161" s="211"/>
      <c r="BI161" s="211"/>
      <c r="BJ161" s="211"/>
      <c r="BK161" s="211"/>
      <c r="BL161" s="211"/>
      <c r="BM161" s="211"/>
      <c r="BN161" s="211"/>
      <c r="BO161" s="211"/>
      <c r="BP161" s="211"/>
      <c r="BQ161" s="211"/>
      <c r="BR161" s="211"/>
      <c r="BS161" s="211"/>
      <c r="BT161" s="211"/>
      <c r="BU161" s="211"/>
      <c r="BV161" s="211"/>
      <c r="BW161" s="211"/>
      <c r="BX161" s="211"/>
      <c r="BY161" s="211"/>
      <c r="BZ161" s="211"/>
      <c r="CA161" s="211"/>
      <c r="CB161" s="211"/>
      <c r="CC161" s="211"/>
      <c r="CD161" s="211"/>
      <c r="CE161" s="211"/>
      <c r="CF161" s="211"/>
      <c r="CG161" s="211"/>
      <c r="CH161" s="211"/>
      <c r="CI161" s="211"/>
      <c r="CJ161" s="211"/>
      <c r="CK161" s="211"/>
      <c r="CL161" s="211"/>
      <c r="CM161" s="211"/>
    </row>
    <row r="162" spans="1:92" ht="4.5" customHeight="1"/>
    <row r="163" spans="1:92" ht="5.0999999999999996" customHeight="1">
      <c r="A163" s="62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71"/>
      <c r="AU163" s="72"/>
      <c r="AV163" s="66"/>
      <c r="AW163" s="66"/>
      <c r="AX163" s="66"/>
      <c r="AY163" s="66"/>
      <c r="AZ163" s="66"/>
      <c r="BA163" s="66"/>
      <c r="BB163" s="66"/>
      <c r="BC163" s="66"/>
      <c r="BD163" s="66"/>
      <c r="BE163" s="66"/>
      <c r="BF163" s="66"/>
      <c r="BG163" s="66"/>
      <c r="BH163" s="66"/>
      <c r="BI163" s="66"/>
      <c r="BJ163" s="66"/>
      <c r="BK163" s="66"/>
      <c r="BL163" s="66"/>
      <c r="BM163" s="66"/>
      <c r="BN163" s="66"/>
      <c r="BO163" s="66"/>
      <c r="BP163" s="66"/>
      <c r="BQ163" s="66"/>
      <c r="BR163" s="66"/>
      <c r="BS163" s="66"/>
      <c r="BT163" s="66"/>
      <c r="BU163" s="66"/>
      <c r="BV163" s="66"/>
      <c r="BW163" s="66"/>
      <c r="BX163" s="66"/>
      <c r="BY163" s="66"/>
      <c r="BZ163" s="66"/>
      <c r="CA163" s="66"/>
      <c r="CB163" s="66"/>
      <c r="CC163" s="66"/>
      <c r="CD163" s="66"/>
      <c r="CE163" s="66"/>
      <c r="CF163" s="66"/>
      <c r="CG163" s="66"/>
      <c r="CH163" s="66"/>
      <c r="CI163" s="66"/>
      <c r="CJ163" s="66"/>
      <c r="CK163" s="66"/>
      <c r="CL163" s="66"/>
      <c r="CM163" s="66"/>
      <c r="CN163" s="64"/>
    </row>
    <row r="164" spans="1:92" ht="5.0999999999999996" customHeight="1">
      <c r="A164" s="65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/>
      <c r="AT164" s="67"/>
      <c r="AU164" s="68"/>
      <c r="AV164" s="66"/>
      <c r="AW164" s="66"/>
      <c r="AX164" s="66"/>
      <c r="AY164" s="66"/>
      <c r="AZ164" s="66"/>
      <c r="BA164" s="66"/>
      <c r="BB164" s="66"/>
      <c r="BC164" s="66"/>
      <c r="BD164" s="66"/>
      <c r="BE164" s="66"/>
      <c r="BF164" s="66"/>
      <c r="BG164" s="66"/>
      <c r="BH164" s="66"/>
      <c r="BI164" s="66"/>
      <c r="BJ164" s="66"/>
      <c r="BK164" s="66"/>
      <c r="BL164" s="66"/>
      <c r="BM164" s="66"/>
      <c r="BN164" s="66"/>
      <c r="BO164" s="66"/>
      <c r="BP164" s="66"/>
      <c r="BQ164" s="66"/>
      <c r="BR164" s="66"/>
      <c r="BS164" s="66"/>
      <c r="BT164" s="66"/>
      <c r="BU164" s="66"/>
      <c r="BV164" s="66"/>
      <c r="BW164" s="66"/>
      <c r="BX164" s="66"/>
      <c r="BY164" s="66"/>
      <c r="BZ164" s="66"/>
      <c r="CA164" s="66"/>
      <c r="CB164" s="66"/>
      <c r="CC164" s="66"/>
      <c r="CD164" s="66"/>
      <c r="CE164" s="66"/>
      <c r="CF164" s="66"/>
      <c r="CG164" s="66"/>
      <c r="CH164" s="66"/>
      <c r="CI164" s="66"/>
      <c r="CJ164" s="66"/>
      <c r="CK164" s="66"/>
      <c r="CL164" s="66"/>
      <c r="CM164" s="66"/>
      <c r="CN164" s="69"/>
    </row>
  </sheetData>
  <mergeCells count="72">
    <mergeCell ref="B15:AS18"/>
    <mergeCell ref="AV15:CM18"/>
    <mergeCell ref="B4:AS8"/>
    <mergeCell ref="AV4:CM8"/>
    <mergeCell ref="B9:M13"/>
    <mergeCell ref="N9:AS13"/>
    <mergeCell ref="AV9:BG13"/>
    <mergeCell ref="BH9:CM13"/>
    <mergeCell ref="B19:O28"/>
    <mergeCell ref="P19:AS28"/>
    <mergeCell ref="AV19:BI28"/>
    <mergeCell ref="BJ19:CM28"/>
    <mergeCell ref="AV63:BG67"/>
    <mergeCell ref="BH63:CM67"/>
    <mergeCell ref="B33:O41"/>
    <mergeCell ref="P33:AS41"/>
    <mergeCell ref="AV33:BI41"/>
    <mergeCell ref="BJ33:CM41"/>
    <mergeCell ref="B29:AS32"/>
    <mergeCell ref="AV29:CM32"/>
    <mergeCell ref="B42:H49"/>
    <mergeCell ref="I42:AS49"/>
    <mergeCell ref="B83:AS86"/>
    <mergeCell ref="AV83:CM86"/>
    <mergeCell ref="AV42:BB49"/>
    <mergeCell ref="BC42:CM49"/>
    <mergeCell ref="B58:AS62"/>
    <mergeCell ref="AV58:CM62"/>
    <mergeCell ref="B50:AS53"/>
    <mergeCell ref="AV50:CM53"/>
    <mergeCell ref="B63:M67"/>
    <mergeCell ref="N63:AS67"/>
    <mergeCell ref="B69:AS72"/>
    <mergeCell ref="AV69:CM72"/>
    <mergeCell ref="B73:O82"/>
    <mergeCell ref="P73:AS82"/>
    <mergeCell ref="AV73:BI82"/>
    <mergeCell ref="BJ73:CM82"/>
    <mergeCell ref="B117:M121"/>
    <mergeCell ref="N117:AS121"/>
    <mergeCell ref="AV117:BG121"/>
    <mergeCell ref="BH117:CM121"/>
    <mergeCell ref="B87:O95"/>
    <mergeCell ref="P87:AS95"/>
    <mergeCell ref="AV87:BI95"/>
    <mergeCell ref="BJ87:CM95"/>
    <mergeCell ref="B96:H103"/>
    <mergeCell ref="I96:AS103"/>
    <mergeCell ref="AV96:BB103"/>
    <mergeCell ref="BC96:CM103"/>
    <mergeCell ref="B112:AS116"/>
    <mergeCell ref="AV112:CM116"/>
    <mergeCell ref="B104:AS107"/>
    <mergeCell ref="AV104:CM107"/>
    <mergeCell ref="B123:AS126"/>
    <mergeCell ref="AV123:CM126"/>
    <mergeCell ref="B127:O136"/>
    <mergeCell ref="P127:AS136"/>
    <mergeCell ref="AV127:BI136"/>
    <mergeCell ref="BJ127:CM136"/>
    <mergeCell ref="B158:AS161"/>
    <mergeCell ref="AV158:CM161"/>
    <mergeCell ref="B137:AS140"/>
    <mergeCell ref="AV137:CM140"/>
    <mergeCell ref="B141:O149"/>
    <mergeCell ref="P141:AS149"/>
    <mergeCell ref="AV141:BI149"/>
    <mergeCell ref="BJ141:CM149"/>
    <mergeCell ref="B150:H157"/>
    <mergeCell ref="I150:AS157"/>
    <mergeCell ref="AV150:BB157"/>
    <mergeCell ref="BC150:CM157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workbookViewId="0">
      <selection activeCell="B2" sqref="B2"/>
    </sheetView>
  </sheetViews>
  <sheetFormatPr defaultRowHeight="15"/>
  <cols>
    <col min="2" max="2" width="28.21875" customWidth="1"/>
    <col min="3" max="3" width="24.44140625" customWidth="1"/>
  </cols>
  <sheetData>
    <row r="1" spans="1:6">
      <c r="B1" s="44" t="s">
        <v>52</v>
      </c>
      <c r="C1" s="44" t="s">
        <v>53</v>
      </c>
      <c r="F1" s="44" t="s">
        <v>55</v>
      </c>
    </row>
    <row r="2" spans="1:6">
      <c r="A2" s="44" t="s">
        <v>109</v>
      </c>
      <c r="B2" s="44" t="str">
        <f ca="1">"第"&amp;DBCS(FIXED((YEAR(NOW())-1900)-88-12,0,TRUE))&amp;"回 石川県中学校新人サッカー大会"</f>
        <v>第２５回 石川県中学校新人サッカー大会</v>
      </c>
      <c r="C2" s="44" t="s">
        <v>54</v>
      </c>
      <c r="F2" s="44" t="s">
        <v>83</v>
      </c>
    </row>
    <row r="3" spans="1:6">
      <c r="A3" s="44" t="s">
        <v>83</v>
      </c>
      <c r="B3" s="44" t="s">
        <v>90</v>
      </c>
      <c r="C3" s="44" t="s">
        <v>91</v>
      </c>
      <c r="F3" s="44" t="s">
        <v>100</v>
      </c>
    </row>
    <row r="4" spans="1:6">
      <c r="A4" s="44" t="s">
        <v>100</v>
      </c>
      <c r="B4" s="44" t="s">
        <v>93</v>
      </c>
      <c r="C4" s="44" t="s">
        <v>94</v>
      </c>
      <c r="F4" s="44" t="s">
        <v>104</v>
      </c>
    </row>
    <row r="5" spans="1:6">
      <c r="A5" s="44" t="s">
        <v>104</v>
      </c>
      <c r="B5" s="44" t="s">
        <v>102</v>
      </c>
      <c r="C5" s="44" t="s">
        <v>103</v>
      </c>
      <c r="F5" s="44" t="s">
        <v>89</v>
      </c>
    </row>
    <row r="6" spans="1:6">
      <c r="A6" s="44" t="s">
        <v>89</v>
      </c>
      <c r="B6" s="44" t="s">
        <v>87</v>
      </c>
      <c r="C6" s="44" t="s">
        <v>88</v>
      </c>
      <c r="F6" s="44" t="s">
        <v>105</v>
      </c>
    </row>
    <row r="7" spans="1:6">
      <c r="A7" s="44" t="s">
        <v>105</v>
      </c>
      <c r="B7" s="44" t="s">
        <v>85</v>
      </c>
      <c r="C7" s="44" t="s">
        <v>86</v>
      </c>
      <c r="F7" s="44" t="s">
        <v>92</v>
      </c>
    </row>
    <row r="8" spans="1:6">
      <c r="A8" s="44" t="s">
        <v>92</v>
      </c>
      <c r="B8" s="44" t="s">
        <v>106</v>
      </c>
      <c r="C8" s="44" t="s">
        <v>84</v>
      </c>
    </row>
    <row r="13" spans="1:6">
      <c r="B13" s="44"/>
      <c r="C13" s="44"/>
    </row>
    <row r="14" spans="1:6">
      <c r="B14" s="44"/>
      <c r="C14" s="44"/>
    </row>
    <row r="15" spans="1:6">
      <c r="B15" s="44"/>
      <c r="C15" s="44"/>
    </row>
    <row r="16" spans="1:6">
      <c r="B16" s="44"/>
      <c r="C16" s="44"/>
    </row>
    <row r="17" spans="2:3">
      <c r="B17" s="44"/>
      <c r="C17" s="44"/>
    </row>
    <row r="18" spans="2:3">
      <c r="B18" s="44"/>
      <c r="C18" s="44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9"/>
  <sheetViews>
    <sheetView showGridLines="0" showZeros="0" showOutlineSymbols="0" topLeftCell="C25" zoomScale="87" zoomScaleNormal="87" workbookViewId="0">
      <selection activeCell="C5" sqref="C5:G5"/>
    </sheetView>
  </sheetViews>
  <sheetFormatPr defaultColWidth="10.6640625" defaultRowHeight="14.25"/>
  <cols>
    <col min="1" max="2" width="12.109375" style="2" hidden="1" customWidth="1"/>
    <col min="3" max="3" width="9.6640625" style="2" customWidth="1"/>
    <col min="4" max="4" width="4.44140625" style="2" customWidth="1"/>
    <col min="5" max="5" width="7.6640625" style="2" customWidth="1"/>
    <col min="6" max="6" width="17.77734375" style="2" customWidth="1"/>
    <col min="7" max="7" width="10.77734375" style="2" customWidth="1"/>
    <col min="8" max="8" width="14" style="2" customWidth="1"/>
    <col min="9" max="12" width="8.77734375" style="2" customWidth="1"/>
    <col min="13" max="13" width="10.6640625" style="2"/>
    <col min="14" max="14" width="7.33203125" style="2" customWidth="1"/>
    <col min="15" max="16384" width="10.6640625" style="2"/>
  </cols>
  <sheetData>
    <row r="1" spans="1:19" ht="30.75" hidden="1" customHeight="1" thickBot="1">
      <c r="C1" s="200" t="s">
        <v>107</v>
      </c>
      <c r="D1" s="200"/>
      <c r="E1" s="201"/>
      <c r="F1" s="201"/>
      <c r="G1" s="201"/>
      <c r="H1" s="201"/>
      <c r="I1" s="201"/>
      <c r="J1" s="201"/>
      <c r="K1" s="201"/>
      <c r="L1" s="45" t="s">
        <v>108</v>
      </c>
      <c r="M1" s="47"/>
      <c r="N1" s="47"/>
      <c r="O1" s="47"/>
      <c r="P1" s="47"/>
      <c r="Q1" s="47"/>
      <c r="R1" s="47"/>
    </row>
    <row r="2" spans="1:19" ht="15" hidden="1">
      <c r="C2" s="49"/>
      <c r="D2" s="49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</row>
    <row r="3" spans="1:19" ht="29.25" hidden="1" customHeight="1">
      <c r="A3" s="1"/>
      <c r="B3" s="1"/>
      <c r="C3" s="150" t="str">
        <f ca="1">IF(L1="","**「県大会用」、「郡市大会用」を選択してください**",IF(入力用!C3="","**「入力用」の予選大会の欄を入力してください**","平成"&amp;DBCS(FIXED((YEAR(NOW())-1900)-88,0,TRUE))&amp;"年度 "&amp;IF(プロ!L1="郡市予選用",VLOOKUP(入力用!C3,大会名など!$A$3:$C$8,2,FALSE),大会名など!B2)&amp;"　参加申込書"))</f>
        <v>**「入力用」の予選大会の欄を入力してください**</v>
      </c>
      <c r="D3" s="150"/>
      <c r="E3" s="151"/>
      <c r="F3" s="151"/>
      <c r="G3" s="151"/>
      <c r="H3" s="151"/>
      <c r="I3" s="151"/>
      <c r="J3" s="151"/>
      <c r="K3" s="151"/>
      <c r="L3" s="151"/>
    </row>
    <row r="4" spans="1:19" ht="11.25" hidden="1" customHeight="1" thickBot="1">
      <c r="A4" s="1"/>
      <c r="B4" s="1"/>
      <c r="C4" s="156"/>
      <c r="D4" s="156"/>
      <c r="E4" s="157"/>
      <c r="F4" s="157"/>
      <c r="G4" s="157"/>
      <c r="H4" s="157"/>
      <c r="I4" s="157"/>
      <c r="J4" s="157"/>
      <c r="K4" s="157"/>
      <c r="L4" s="157"/>
    </row>
    <row r="5" spans="1:19" ht="30.75" customHeight="1">
      <c r="A5" s="1"/>
      <c r="B5" s="1"/>
      <c r="C5" s="167" t="str">
        <f>入力用!E3&amp;"ブロック"</f>
        <v>ブロック</v>
      </c>
      <c r="D5" s="168"/>
      <c r="E5" s="169"/>
      <c r="F5" s="169"/>
      <c r="G5" s="170"/>
      <c r="H5" s="3" t="str">
        <f>IF(L1="県大会用","予選順位","")</f>
        <v>予選順位</v>
      </c>
      <c r="I5" s="162" t="str">
        <f>IF(L1="県大会用",入力用!C3&amp;" 予選　第　"&amp;入力用!C5&amp;"　位 　","")</f>
        <v xml:space="preserve"> 予選　第　　位 　</v>
      </c>
      <c r="J5" s="162"/>
      <c r="K5" s="162"/>
      <c r="L5" s="163"/>
      <c r="M5" s="4"/>
    </row>
    <row r="6" spans="1:19" ht="30.75" customHeight="1">
      <c r="A6" s="1"/>
      <c r="B6" s="1"/>
      <c r="C6" s="174" t="s">
        <v>60</v>
      </c>
      <c r="D6" s="175"/>
      <c r="E6" s="204" t="str">
        <f>入力用!C6&amp;"ちゅうがっこう"</f>
        <v>ちゅうがっこう</v>
      </c>
      <c r="F6" s="205"/>
      <c r="G6" s="206"/>
      <c r="H6" s="5" t="s">
        <v>61</v>
      </c>
      <c r="I6" s="180" t="str">
        <f>"("&amp;DBCS(入力用!C8)&amp;")"&amp;DBCS(入力用!E8)&amp;"-"&amp;DBCS(入力用!G8)</f>
        <v>()-</v>
      </c>
      <c r="J6" s="181"/>
      <c r="K6" s="181"/>
      <c r="L6" s="182"/>
      <c r="M6" s="4"/>
    </row>
    <row r="7" spans="1:19" ht="30.75" customHeight="1">
      <c r="A7" s="1"/>
      <c r="B7" s="1"/>
      <c r="C7" s="176" t="s">
        <v>62</v>
      </c>
      <c r="D7" s="177"/>
      <c r="E7" s="164" t="str">
        <f>入力用!C7&amp;"中学校"</f>
        <v>中学校</v>
      </c>
      <c r="F7" s="165" ph="1"/>
      <c r="G7" s="166" ph="1"/>
      <c r="H7" s="6" t="s">
        <v>63</v>
      </c>
      <c r="I7" s="143" t="str">
        <f>"("&amp;DBCS(入力用!C9)&amp;")"&amp;DBCS(入力用!E9)&amp;"-"&amp;DBCS(入力用!G9)</f>
        <v>()-</v>
      </c>
      <c r="J7" s="144"/>
      <c r="K7" s="144"/>
      <c r="L7" s="145"/>
      <c r="M7" s="4"/>
    </row>
    <row r="8" spans="1:19" ht="30.75" customHeight="1" thickBot="1">
      <c r="A8" s="1"/>
      <c r="B8" s="1"/>
      <c r="C8" s="158" t="s">
        <v>64</v>
      </c>
      <c r="D8" s="159"/>
      <c r="E8" s="178" t="str">
        <f>"〒"&amp;DBCS(入力用!C10)&amp;"-"&amp;DBCS(入力用!E10)</f>
        <v>〒-</v>
      </c>
      <c r="F8" s="179"/>
      <c r="G8" s="171">
        <f>入力用!C11</f>
        <v>0</v>
      </c>
      <c r="H8" s="172"/>
      <c r="I8" s="172"/>
      <c r="J8" s="172"/>
      <c r="K8" s="172"/>
      <c r="L8" s="173"/>
      <c r="M8" s="4"/>
    </row>
    <row r="9" spans="1:19" ht="30.75" customHeight="1" thickTop="1">
      <c r="A9" s="1"/>
      <c r="B9" s="1"/>
      <c r="C9" s="245" t="s">
        <v>6</v>
      </c>
      <c r="D9" s="246"/>
      <c r="E9" s="160" t="str">
        <f>TRIM(DBCS(入力用!C13))</f>
        <v/>
      </c>
      <c r="F9" s="161"/>
      <c r="G9" s="80" t="str">
        <f>IF(入力用!E13="","","（"&amp;入力用!E13&amp;"）")</f>
        <v/>
      </c>
      <c r="H9" s="7" t="s">
        <v>10</v>
      </c>
      <c r="I9" s="8" t="s">
        <v>37</v>
      </c>
      <c r="J9" s="8" t="s">
        <v>38</v>
      </c>
      <c r="K9" s="8" t="s">
        <v>39</v>
      </c>
      <c r="L9" s="9" t="s">
        <v>40</v>
      </c>
      <c r="M9" s="4"/>
    </row>
    <row r="10" spans="1:19" ht="30.75" customHeight="1">
      <c r="A10" s="1"/>
      <c r="B10" s="1"/>
      <c r="C10" s="247" t="s">
        <v>65</v>
      </c>
      <c r="D10" s="248"/>
      <c r="E10" s="152" t="str">
        <f>IF(入力用!C14="","",TRIM(DBCS(入力用!C14)))</f>
        <v/>
      </c>
      <c r="F10" s="153"/>
      <c r="G10" s="79" t="str">
        <f>IF(入力用!E14="","","（"&amp;入力用!E14&amp;"）")</f>
        <v/>
      </c>
      <c r="H10" s="10" t="s">
        <v>113</v>
      </c>
      <c r="I10" s="41">
        <f>入力用!C18</f>
        <v>0</v>
      </c>
      <c r="J10" s="41">
        <f>入力用!E18</f>
        <v>0</v>
      </c>
      <c r="K10" s="41">
        <f>入力用!G18</f>
        <v>0</v>
      </c>
      <c r="L10" s="42">
        <f>入力用!I18</f>
        <v>0</v>
      </c>
      <c r="M10" s="4"/>
    </row>
    <row r="11" spans="1:19" ht="30.75" customHeight="1">
      <c r="A11" s="1"/>
      <c r="B11" s="1"/>
      <c r="C11" s="247" t="s">
        <v>66</v>
      </c>
      <c r="D11" s="248"/>
      <c r="E11" s="152" t="str">
        <f>IF(入力用!C15="","",TRIM(DBCS(入力用!C15)))</f>
        <v/>
      </c>
      <c r="F11" s="153"/>
      <c r="G11" s="78" t="str">
        <f>IF(入力用!E15="","","（"&amp;入力用!E15&amp;"）")</f>
        <v/>
      </c>
      <c r="H11" s="10" t="s">
        <v>110</v>
      </c>
      <c r="I11" s="41">
        <f>入力用!C19</f>
        <v>0</v>
      </c>
      <c r="J11" s="41">
        <f>入力用!E19</f>
        <v>0</v>
      </c>
      <c r="K11" s="41">
        <f>入力用!G19</f>
        <v>0</v>
      </c>
      <c r="L11" s="42">
        <f>入力用!I19</f>
        <v>0</v>
      </c>
      <c r="M11" s="4"/>
    </row>
    <row r="12" spans="1:19" ht="30.75" customHeight="1" thickBot="1">
      <c r="A12" s="1"/>
      <c r="B12" s="1"/>
      <c r="C12" s="242" t="s">
        <v>9</v>
      </c>
      <c r="D12" s="175"/>
      <c r="E12" s="154" t="str">
        <f>IF(入力用!C16="","",TRIM(DBCS(入力用!C16)))</f>
        <v/>
      </c>
      <c r="F12" s="155"/>
      <c r="G12" s="81" t="str">
        <f>IF(入力用!E16="","","（"&amp;入力用!E16&amp;"）")</f>
        <v/>
      </c>
      <c r="H12" s="10" t="s">
        <v>111</v>
      </c>
      <c r="I12" s="41">
        <f>入力用!C20</f>
        <v>0</v>
      </c>
      <c r="J12" s="41">
        <f>入力用!E20</f>
        <v>0</v>
      </c>
      <c r="K12" s="41">
        <f>入力用!G20</f>
        <v>0</v>
      </c>
      <c r="L12" s="42">
        <f>入力用!I20</f>
        <v>0</v>
      </c>
      <c r="M12" s="4"/>
    </row>
    <row r="13" spans="1:19" ht="33.950000000000003" customHeight="1" thickTop="1">
      <c r="A13" s="1"/>
      <c r="B13" s="1"/>
      <c r="C13" s="11" t="s">
        <v>34</v>
      </c>
      <c r="D13" s="52" t="s">
        <v>72</v>
      </c>
      <c r="E13" s="12" t="s">
        <v>36</v>
      </c>
      <c r="F13" s="207" t="s">
        <v>67</v>
      </c>
      <c r="G13" s="208"/>
      <c r="H13" s="146" t="s">
        <v>68</v>
      </c>
      <c r="I13" s="243"/>
      <c r="J13" s="8" t="s">
        <v>69</v>
      </c>
      <c r="K13" s="8" t="s">
        <v>70</v>
      </c>
      <c r="L13" s="9" t="s">
        <v>71</v>
      </c>
      <c r="M13" s="4"/>
    </row>
    <row r="14" spans="1:19" ht="30.75" customHeight="1">
      <c r="A14" s="1" t="s">
        <v>44</v>
      </c>
      <c r="B14" s="1">
        <v>1</v>
      </c>
      <c r="C14" s="13" t="str">
        <f>IF(入力用!$L4="","",入力用!$L4)</f>
        <v/>
      </c>
      <c r="D14" s="53"/>
      <c r="E14" s="14" t="str">
        <f>IF(入力用!$M4="","",入力用!$M4)</f>
        <v/>
      </c>
      <c r="F14" s="148" t="str">
        <f>IF(入力用!$N4="","",入力用!$N4)</f>
        <v/>
      </c>
      <c r="G14" s="209"/>
      <c r="H14" s="141" t="str">
        <f>IF(入力用!$O4="","","（"&amp;入力用!$O4&amp;"）")</f>
        <v/>
      </c>
      <c r="I14" s="244"/>
      <c r="J14" s="14" t="str">
        <f>IF(入力用!$P4="","",入力用!$P4)</f>
        <v/>
      </c>
      <c r="K14" s="14" t="str">
        <f>IF(入力用!$Q4="","",入力用!$Q4)</f>
        <v/>
      </c>
      <c r="L14" s="23" t="str">
        <f>IF(入力用!$R4="","",入力用!$R4)</f>
        <v/>
      </c>
      <c r="M14" s="4"/>
      <c r="N14" s="61" t="str">
        <f>IF(入力用!$U4="","","○")</f>
        <v/>
      </c>
    </row>
    <row r="15" spans="1:19" ht="30.75" customHeight="1">
      <c r="A15" s="1" t="s">
        <v>45</v>
      </c>
      <c r="B15" s="1">
        <v>2</v>
      </c>
      <c r="C15" s="13" t="str">
        <f>IF(入力用!$L5="","",入力用!$L5)</f>
        <v/>
      </c>
      <c r="D15" s="53"/>
      <c r="E15" s="14" t="str">
        <f>IF(入力用!$M5="","",入力用!$M5)</f>
        <v/>
      </c>
      <c r="F15" s="148" t="str">
        <f>IF(入力用!$N5="","",入力用!$N5)</f>
        <v/>
      </c>
      <c r="G15" s="149"/>
      <c r="H15" s="141" t="str">
        <f>IF(入力用!$O5="","","（"&amp;入力用!$O5&amp;"）")</f>
        <v/>
      </c>
      <c r="I15" s="142"/>
      <c r="J15" s="14" t="str">
        <f>IF(入力用!$P5="","",入力用!$P5)</f>
        <v/>
      </c>
      <c r="K15" s="14" t="str">
        <f>IF(入力用!$Q5="","",入力用!$Q5)</f>
        <v/>
      </c>
      <c r="L15" s="23" t="str">
        <f>IF(入力用!$R5="","",入力用!$R5)</f>
        <v/>
      </c>
      <c r="M15" s="4"/>
      <c r="N15" s="61" t="str">
        <f>IF(入力用!$U5="","","○")</f>
        <v/>
      </c>
    </row>
    <row r="16" spans="1:19" ht="30.75" customHeight="1">
      <c r="A16" s="1" t="s">
        <v>46</v>
      </c>
      <c r="B16" s="1">
        <v>3</v>
      </c>
      <c r="C16" s="13" t="str">
        <f>IF(入力用!$L6="","",入力用!$L6)</f>
        <v/>
      </c>
      <c r="D16" s="53"/>
      <c r="E16" s="14" t="str">
        <f>IF(入力用!$M6="","",入力用!$M6)</f>
        <v/>
      </c>
      <c r="F16" s="148" t="str">
        <f>IF(入力用!$N6="","",入力用!$N6)</f>
        <v/>
      </c>
      <c r="G16" s="149"/>
      <c r="H16" s="141" t="str">
        <f>IF(入力用!$O6="","","（"&amp;入力用!$O6&amp;"）")</f>
        <v/>
      </c>
      <c r="I16" s="142"/>
      <c r="J16" s="14" t="str">
        <f>IF(入力用!$P6="","",入力用!$P6)</f>
        <v/>
      </c>
      <c r="K16" s="14" t="str">
        <f>IF(入力用!$Q6="","",入力用!$Q6)</f>
        <v/>
      </c>
      <c r="L16" s="23" t="str">
        <f>IF(入力用!$R6="","",入力用!$R6)</f>
        <v/>
      </c>
      <c r="M16" s="4"/>
      <c r="N16" s="61" t="str">
        <f>IF(入力用!$U6="","","○")</f>
        <v/>
      </c>
    </row>
    <row r="17" spans="1:14" ht="30.75" customHeight="1">
      <c r="A17" s="1" t="s">
        <v>47</v>
      </c>
      <c r="B17" s="1">
        <v>4</v>
      </c>
      <c r="C17" s="13" t="str">
        <f>IF(入力用!$L7="","",入力用!$L7)</f>
        <v/>
      </c>
      <c r="D17" s="53"/>
      <c r="E17" s="14" t="str">
        <f>IF(入力用!$M7="","",入力用!$M7)</f>
        <v/>
      </c>
      <c r="F17" s="148" t="str">
        <f>IF(入力用!$N7="","",入力用!$N7)</f>
        <v/>
      </c>
      <c r="G17" s="149"/>
      <c r="H17" s="141" t="str">
        <f>IF(入力用!$O7="","","（"&amp;入力用!$O7&amp;"）")</f>
        <v/>
      </c>
      <c r="I17" s="142"/>
      <c r="J17" s="14" t="str">
        <f>IF(入力用!$P7="","",入力用!$P7)</f>
        <v/>
      </c>
      <c r="K17" s="14" t="str">
        <f>IF(入力用!$Q7="","",入力用!$Q7)</f>
        <v/>
      </c>
      <c r="L17" s="23" t="str">
        <f>IF(入力用!$R7="","",入力用!$R7)</f>
        <v/>
      </c>
      <c r="M17" s="4"/>
      <c r="N17" s="61" t="str">
        <f>IF(入力用!$U7="","","○")</f>
        <v/>
      </c>
    </row>
    <row r="18" spans="1:14" ht="30.75" customHeight="1">
      <c r="A18" s="1" t="s">
        <v>48</v>
      </c>
      <c r="B18" s="1">
        <v>5</v>
      </c>
      <c r="C18" s="13" t="str">
        <f>IF(入力用!$L8="","",入力用!$L8)</f>
        <v/>
      </c>
      <c r="D18" s="53"/>
      <c r="E18" s="14" t="str">
        <f>IF(入力用!$M8="","",入力用!$M8)</f>
        <v/>
      </c>
      <c r="F18" s="148" t="str">
        <f>IF(入力用!$N8="","",入力用!$N8)</f>
        <v/>
      </c>
      <c r="G18" s="149"/>
      <c r="H18" s="141" t="str">
        <f>IF(入力用!$O8="","","（"&amp;入力用!$O8&amp;"）")</f>
        <v/>
      </c>
      <c r="I18" s="142"/>
      <c r="J18" s="14" t="str">
        <f>IF(入力用!$P8="","",入力用!$P8)</f>
        <v/>
      </c>
      <c r="K18" s="14" t="str">
        <f>IF(入力用!$Q8="","",入力用!$Q8)</f>
        <v/>
      </c>
      <c r="L18" s="23" t="str">
        <f>IF(入力用!$R8="","",入力用!$R8)</f>
        <v/>
      </c>
      <c r="M18" s="4"/>
      <c r="N18" s="61" t="str">
        <f>IF(入力用!$U8="","","○")</f>
        <v/>
      </c>
    </row>
    <row r="19" spans="1:14" ht="30.75" customHeight="1">
      <c r="A19" s="1" t="s">
        <v>21</v>
      </c>
      <c r="B19" s="1">
        <v>6</v>
      </c>
      <c r="C19" s="13" t="str">
        <f>IF(入力用!$L9="","",入力用!$L9)</f>
        <v/>
      </c>
      <c r="D19" s="53"/>
      <c r="E19" s="14" t="str">
        <f>IF(入力用!$M9="","",入力用!$M9)</f>
        <v/>
      </c>
      <c r="F19" s="148" t="str">
        <f>IF(入力用!$N9="","",入力用!$N9)</f>
        <v/>
      </c>
      <c r="G19" s="149"/>
      <c r="H19" s="141" t="str">
        <f>IF(入力用!$O9="","","（"&amp;入力用!$O9&amp;"）")</f>
        <v/>
      </c>
      <c r="I19" s="142"/>
      <c r="J19" s="14" t="str">
        <f>IF(入力用!$P9="","",入力用!$P9)</f>
        <v/>
      </c>
      <c r="K19" s="14" t="str">
        <f>IF(入力用!$Q9="","",入力用!$Q9)</f>
        <v/>
      </c>
      <c r="L19" s="23" t="str">
        <f>IF(入力用!$R9="","",入力用!$R9)</f>
        <v/>
      </c>
      <c r="M19" s="4"/>
      <c r="N19" s="61" t="str">
        <f>IF(入力用!$U9="","","○")</f>
        <v/>
      </c>
    </row>
    <row r="20" spans="1:14" ht="30.75" customHeight="1">
      <c r="A20" s="1" t="s">
        <v>22</v>
      </c>
      <c r="B20" s="1">
        <v>7</v>
      </c>
      <c r="C20" s="13" t="str">
        <f>IF(入力用!$L10="","",入力用!$L10)</f>
        <v/>
      </c>
      <c r="D20" s="53"/>
      <c r="E20" s="14" t="str">
        <f>IF(入力用!$M10="","",入力用!$M10)</f>
        <v/>
      </c>
      <c r="F20" s="148" t="str">
        <f>IF(入力用!$N10="","",入力用!$N10)</f>
        <v/>
      </c>
      <c r="G20" s="149"/>
      <c r="H20" s="141" t="str">
        <f>IF(入力用!$O10="","","（"&amp;入力用!$O10&amp;"）")</f>
        <v/>
      </c>
      <c r="I20" s="142"/>
      <c r="J20" s="14" t="str">
        <f>IF(入力用!$P10="","",入力用!$P10)</f>
        <v/>
      </c>
      <c r="K20" s="14" t="str">
        <f>IF(入力用!$Q10="","",入力用!$Q10)</f>
        <v/>
      </c>
      <c r="L20" s="23" t="str">
        <f>IF(入力用!$R10="","",入力用!$R10)</f>
        <v/>
      </c>
      <c r="M20" s="4"/>
      <c r="N20" s="61" t="str">
        <f>IF(入力用!$U10="","","○")</f>
        <v/>
      </c>
    </row>
    <row r="21" spans="1:14" ht="30.75" customHeight="1">
      <c r="A21" s="1" t="s">
        <v>23</v>
      </c>
      <c r="B21" s="1">
        <v>8</v>
      </c>
      <c r="C21" s="13" t="str">
        <f>IF(入力用!$L11="","",入力用!$L11)</f>
        <v/>
      </c>
      <c r="D21" s="53"/>
      <c r="E21" s="14" t="str">
        <f>IF(入力用!$M11="","",入力用!$M11)</f>
        <v/>
      </c>
      <c r="F21" s="148" t="str">
        <f>IF(入力用!$N11="","",入力用!$N11)</f>
        <v/>
      </c>
      <c r="G21" s="149"/>
      <c r="H21" s="141" t="str">
        <f>IF(入力用!$O11="","","（"&amp;入力用!$O11&amp;"）")</f>
        <v/>
      </c>
      <c r="I21" s="142"/>
      <c r="J21" s="14" t="str">
        <f>IF(入力用!$P11="","",入力用!$P11)</f>
        <v/>
      </c>
      <c r="K21" s="14" t="str">
        <f>IF(入力用!$Q11="","",入力用!$Q11)</f>
        <v/>
      </c>
      <c r="L21" s="23" t="str">
        <f>IF(入力用!$R11="","",入力用!$R11)</f>
        <v/>
      </c>
      <c r="M21" s="4"/>
      <c r="N21" s="61" t="str">
        <f>IF(入力用!$U11="","","○")</f>
        <v/>
      </c>
    </row>
    <row r="22" spans="1:14" ht="30.75" customHeight="1">
      <c r="A22" s="1" t="s">
        <v>24</v>
      </c>
      <c r="B22" s="1">
        <v>9</v>
      </c>
      <c r="C22" s="13" t="str">
        <f>IF(入力用!$L12="","",入力用!$L12)</f>
        <v/>
      </c>
      <c r="D22" s="53"/>
      <c r="E22" s="14" t="str">
        <f>IF(入力用!$M12="","",入力用!$M12)</f>
        <v/>
      </c>
      <c r="F22" s="148" t="str">
        <f>IF(入力用!$N12="","",入力用!$N12)</f>
        <v/>
      </c>
      <c r="G22" s="149"/>
      <c r="H22" s="141" t="str">
        <f>IF(入力用!$O12="","","（"&amp;入力用!$O12&amp;"）")</f>
        <v/>
      </c>
      <c r="I22" s="142"/>
      <c r="J22" s="14" t="str">
        <f>IF(入力用!$P12="","",入力用!$P12)</f>
        <v/>
      </c>
      <c r="K22" s="14" t="str">
        <f>IF(入力用!$Q12="","",入力用!$Q12)</f>
        <v/>
      </c>
      <c r="L22" s="23" t="str">
        <f>IF(入力用!$R12="","",入力用!$R12)</f>
        <v/>
      </c>
      <c r="M22" s="4"/>
      <c r="N22" s="61" t="str">
        <f>IF(入力用!$U12="","","○")</f>
        <v/>
      </c>
    </row>
    <row r="23" spans="1:14" ht="30.75" customHeight="1">
      <c r="A23" s="1" t="s">
        <v>25</v>
      </c>
      <c r="B23" s="1">
        <v>10</v>
      </c>
      <c r="C23" s="13" t="str">
        <f>IF(入力用!$L13="","",入力用!$L13)</f>
        <v/>
      </c>
      <c r="D23" s="53"/>
      <c r="E23" s="14" t="str">
        <f>IF(入力用!$M13="","",入力用!$M13)</f>
        <v/>
      </c>
      <c r="F23" s="148" t="str">
        <f>IF(入力用!$N13="","",入力用!$N13)</f>
        <v/>
      </c>
      <c r="G23" s="149"/>
      <c r="H23" s="141" t="str">
        <f>IF(入力用!$O13="","","（"&amp;入力用!$O13&amp;"）")</f>
        <v/>
      </c>
      <c r="I23" s="142"/>
      <c r="J23" s="14" t="str">
        <f>IF(入力用!$P13="","",入力用!$P13)</f>
        <v/>
      </c>
      <c r="K23" s="14" t="str">
        <f>IF(入力用!$Q13="","",入力用!$Q13)</f>
        <v/>
      </c>
      <c r="L23" s="23" t="str">
        <f>IF(入力用!$R13="","",入力用!$R13)</f>
        <v/>
      </c>
      <c r="M23" s="4"/>
      <c r="N23" s="61" t="str">
        <f>IF(入力用!$U13="","","○")</f>
        <v/>
      </c>
    </row>
    <row r="24" spans="1:14" ht="30.75" customHeight="1">
      <c r="A24" s="1" t="s">
        <v>26</v>
      </c>
      <c r="B24" s="1">
        <v>11</v>
      </c>
      <c r="C24" s="13" t="str">
        <f>IF(入力用!$L14="","",入力用!$L14)</f>
        <v/>
      </c>
      <c r="D24" s="53"/>
      <c r="E24" s="14" t="str">
        <f>IF(入力用!$M14="","",入力用!$M14)</f>
        <v/>
      </c>
      <c r="F24" s="148" t="str">
        <f>IF(入力用!$N14="","",入力用!$N14)</f>
        <v/>
      </c>
      <c r="G24" s="149"/>
      <c r="H24" s="141" t="str">
        <f>IF(入力用!$O14="","","（"&amp;入力用!$O14&amp;"）")</f>
        <v/>
      </c>
      <c r="I24" s="142"/>
      <c r="J24" s="14" t="str">
        <f>IF(入力用!$P14="","",入力用!$P14)</f>
        <v/>
      </c>
      <c r="K24" s="14" t="str">
        <f>IF(入力用!$Q14="","",入力用!$Q14)</f>
        <v/>
      </c>
      <c r="L24" s="23" t="str">
        <f>IF(入力用!$R14="","",入力用!$R14)</f>
        <v/>
      </c>
      <c r="M24" s="4"/>
      <c r="N24" s="61" t="str">
        <f>IF(入力用!$U14="","","○")</f>
        <v/>
      </c>
    </row>
    <row r="25" spans="1:14" ht="30.75" customHeight="1">
      <c r="A25" s="1" t="s">
        <v>27</v>
      </c>
      <c r="B25" s="1">
        <v>12</v>
      </c>
      <c r="C25" s="13" t="str">
        <f>IF(入力用!$L15="","",入力用!$L15)</f>
        <v/>
      </c>
      <c r="D25" s="53"/>
      <c r="E25" s="14" t="str">
        <f>IF(入力用!$M15="","",入力用!$M15)</f>
        <v/>
      </c>
      <c r="F25" s="148" t="str">
        <f>IF(入力用!$N15="","",入力用!$N15)</f>
        <v/>
      </c>
      <c r="G25" s="149"/>
      <c r="H25" s="141" t="str">
        <f>IF(入力用!$O15="","","（"&amp;入力用!$O15&amp;"）")</f>
        <v/>
      </c>
      <c r="I25" s="142"/>
      <c r="J25" s="14" t="str">
        <f>IF(入力用!$P15="","",入力用!$P15)</f>
        <v/>
      </c>
      <c r="K25" s="14" t="str">
        <f>IF(入力用!$Q15="","",入力用!$Q15)</f>
        <v/>
      </c>
      <c r="L25" s="23" t="str">
        <f>IF(入力用!$R15="","",入力用!$R15)</f>
        <v/>
      </c>
      <c r="M25" s="4"/>
      <c r="N25" s="61" t="str">
        <f>IF(入力用!$U15="","","○")</f>
        <v/>
      </c>
    </row>
    <row r="26" spans="1:14" ht="30.75" customHeight="1">
      <c r="A26" s="1" t="s">
        <v>28</v>
      </c>
      <c r="B26" s="1">
        <v>13</v>
      </c>
      <c r="C26" s="13" t="str">
        <f>IF(入力用!$L16="","",入力用!$L16)</f>
        <v/>
      </c>
      <c r="D26" s="53"/>
      <c r="E26" s="14" t="str">
        <f>IF(入力用!$M16="","",入力用!$M16)</f>
        <v/>
      </c>
      <c r="F26" s="148" t="str">
        <f>IF(入力用!$N16="","",入力用!$N16)</f>
        <v/>
      </c>
      <c r="G26" s="149"/>
      <c r="H26" s="141" t="str">
        <f>IF(入力用!$O16="","","（"&amp;入力用!$O16&amp;"）")</f>
        <v/>
      </c>
      <c r="I26" s="142"/>
      <c r="J26" s="14" t="str">
        <f>IF(入力用!$P16="","",入力用!$P16)</f>
        <v/>
      </c>
      <c r="K26" s="14" t="str">
        <f>IF(入力用!$Q16="","",入力用!$Q16)</f>
        <v/>
      </c>
      <c r="L26" s="23" t="str">
        <f>IF(入力用!$R16="","",入力用!$R16)</f>
        <v/>
      </c>
      <c r="M26" s="4"/>
      <c r="N26" s="61" t="str">
        <f>IF(入力用!$U16="","","○")</f>
        <v/>
      </c>
    </row>
    <row r="27" spans="1:14" ht="30.75" customHeight="1">
      <c r="A27" s="1" t="s">
        <v>29</v>
      </c>
      <c r="B27" s="1">
        <v>14</v>
      </c>
      <c r="C27" s="13" t="str">
        <f>IF(入力用!$L17="","",入力用!$L17)</f>
        <v/>
      </c>
      <c r="D27" s="53"/>
      <c r="E27" s="14" t="str">
        <f>IF(入力用!$M17="","",入力用!$M17)</f>
        <v/>
      </c>
      <c r="F27" s="148" t="str">
        <f>IF(入力用!$N17="","",入力用!$N17)</f>
        <v/>
      </c>
      <c r="G27" s="149"/>
      <c r="H27" s="141" t="str">
        <f>IF(入力用!$O17="","","（"&amp;入力用!$O17&amp;"）")</f>
        <v/>
      </c>
      <c r="I27" s="142"/>
      <c r="J27" s="14" t="str">
        <f>IF(入力用!$P17="","",入力用!$P17)</f>
        <v/>
      </c>
      <c r="K27" s="14" t="str">
        <f>IF(入力用!$Q17="","",入力用!$Q17)</f>
        <v/>
      </c>
      <c r="L27" s="23" t="str">
        <f>IF(入力用!$R17="","",入力用!$R17)</f>
        <v/>
      </c>
      <c r="M27" s="4"/>
      <c r="N27" s="61" t="str">
        <f>IF(入力用!$U17="","","○")</f>
        <v/>
      </c>
    </row>
    <row r="28" spans="1:14" ht="30.75" customHeight="1">
      <c r="A28" s="1" t="s">
        <v>30</v>
      </c>
      <c r="B28" s="1">
        <v>15</v>
      </c>
      <c r="C28" s="13" t="str">
        <f>IF(入力用!$L18="","",入力用!$L18)</f>
        <v/>
      </c>
      <c r="D28" s="53"/>
      <c r="E28" s="14" t="str">
        <f>IF(入力用!$M18="","",入力用!$M18)</f>
        <v/>
      </c>
      <c r="F28" s="148" t="str">
        <f>IF(入力用!$N18="","",入力用!$N18)</f>
        <v/>
      </c>
      <c r="G28" s="149"/>
      <c r="H28" s="141" t="str">
        <f>IF(入力用!$O18="","","（"&amp;入力用!$O18&amp;"）")</f>
        <v/>
      </c>
      <c r="I28" s="142"/>
      <c r="J28" s="14" t="str">
        <f>IF(入力用!$P18="","",入力用!$P18)</f>
        <v/>
      </c>
      <c r="K28" s="14" t="str">
        <f>IF(入力用!$Q18="","",入力用!$Q18)</f>
        <v/>
      </c>
      <c r="L28" s="23" t="str">
        <f>IF(入力用!$R18="","",入力用!$R18)</f>
        <v/>
      </c>
      <c r="M28" s="4"/>
      <c r="N28" s="61" t="str">
        <f>IF(入力用!$U18="","","○")</f>
        <v/>
      </c>
    </row>
    <row r="29" spans="1:14" ht="30.75" customHeight="1">
      <c r="A29" s="1" t="s">
        <v>31</v>
      </c>
      <c r="B29" s="1">
        <v>16</v>
      </c>
      <c r="C29" s="13" t="str">
        <f>IF(入力用!$L19="","",入力用!$L19)</f>
        <v/>
      </c>
      <c r="D29" s="53"/>
      <c r="E29" s="14" t="str">
        <f>IF(入力用!$M19="","",入力用!$M19)</f>
        <v/>
      </c>
      <c r="F29" s="148" t="str">
        <f>IF(入力用!$N19="","",入力用!$N19)</f>
        <v/>
      </c>
      <c r="G29" s="149"/>
      <c r="H29" s="141" t="str">
        <f>IF(入力用!$O19="","","（"&amp;入力用!$O19&amp;"）")</f>
        <v/>
      </c>
      <c r="I29" s="142"/>
      <c r="J29" s="14" t="str">
        <f>IF(入力用!$P19="","",入力用!$P19)</f>
        <v/>
      </c>
      <c r="K29" s="14" t="str">
        <f>IF(入力用!$Q19="","",入力用!$Q19)</f>
        <v/>
      </c>
      <c r="L29" s="23" t="str">
        <f>IF(入力用!$R19="","",入力用!$R19)</f>
        <v/>
      </c>
      <c r="M29" s="4"/>
      <c r="N29" s="61" t="str">
        <f>IF(入力用!$U19="","","○")</f>
        <v/>
      </c>
    </row>
    <row r="30" spans="1:14" ht="30.75" customHeight="1">
      <c r="A30" s="1" t="s">
        <v>32</v>
      </c>
      <c r="B30" s="1">
        <v>17</v>
      </c>
      <c r="C30" s="13" t="str">
        <f>IF(入力用!$L20="","",入力用!$L20)</f>
        <v/>
      </c>
      <c r="D30" s="53"/>
      <c r="E30" s="14" t="str">
        <f>IF(入力用!$M20="","",入力用!$M20)</f>
        <v/>
      </c>
      <c r="F30" s="148" t="str">
        <f>IF(入力用!$N20="","",入力用!$N20)</f>
        <v/>
      </c>
      <c r="G30" s="149"/>
      <c r="H30" s="141" t="str">
        <f>IF(入力用!$O20="","","（"&amp;入力用!$O20&amp;"）")</f>
        <v/>
      </c>
      <c r="I30" s="142"/>
      <c r="J30" s="14" t="str">
        <f>IF(入力用!$P20="","",入力用!$P20)</f>
        <v/>
      </c>
      <c r="K30" s="14" t="str">
        <f>IF(入力用!$Q20="","",入力用!$Q20)</f>
        <v/>
      </c>
      <c r="L30" s="23" t="str">
        <f>IF(入力用!$R20="","",入力用!$R20)</f>
        <v/>
      </c>
      <c r="M30" s="4"/>
      <c r="N30" s="61" t="str">
        <f>IF(入力用!$U20="","","○")</f>
        <v/>
      </c>
    </row>
    <row r="31" spans="1:14" ht="30.75" customHeight="1" thickBot="1">
      <c r="A31" s="1" t="s">
        <v>33</v>
      </c>
      <c r="B31" s="1">
        <v>18</v>
      </c>
      <c r="C31" s="15" t="str">
        <f>IF(入力用!$L21="","",入力用!$L21)</f>
        <v/>
      </c>
      <c r="D31" s="54"/>
      <c r="E31" s="16" t="str">
        <f>IF(入力用!$M21="","",入力用!$M21)</f>
        <v/>
      </c>
      <c r="F31" s="185" t="str">
        <f>IF(入力用!$N21="","",入力用!$N21)</f>
        <v/>
      </c>
      <c r="G31" s="186"/>
      <c r="H31" s="198" t="str">
        <f>IF(入力用!$O21="","","（"&amp;入力用!$O21&amp;"）")</f>
        <v/>
      </c>
      <c r="I31" s="199"/>
      <c r="J31" s="14" t="str">
        <f>IF(入力用!$P21="","",入力用!$P21)</f>
        <v/>
      </c>
      <c r="K31" s="14" t="str">
        <f>IF(入力用!$Q21="","",入力用!$Q21)</f>
        <v/>
      </c>
      <c r="L31" s="24" t="str">
        <f>IF(入力用!$R21="","",入力用!$R21)</f>
        <v/>
      </c>
      <c r="M31" s="4"/>
      <c r="N31" s="61" t="str">
        <f>IF(入力用!$U21="","","○")</f>
        <v/>
      </c>
    </row>
    <row r="32" spans="1:14" ht="15" thickBot="1">
      <c r="A32" s="1"/>
      <c r="B32" s="1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ht="75.75" customHeight="1" thickTop="1" thickBot="1">
      <c r="A33" s="1"/>
      <c r="B33" s="1"/>
      <c r="C33" s="25" t="s">
        <v>49</v>
      </c>
      <c r="D33" s="51"/>
      <c r="E33" s="26"/>
      <c r="F33" s="196">
        <f>入力用!O22</f>
        <v>0</v>
      </c>
      <c r="G33" s="196"/>
      <c r="H33" s="196"/>
      <c r="I33" s="196"/>
      <c r="J33" s="196"/>
      <c r="K33" s="196"/>
      <c r="L33" s="197"/>
    </row>
    <row r="34" spans="1:12" ht="12.75" hidden="1" customHeight="1" thickTop="1">
      <c r="A34" s="1"/>
      <c r="B34" s="1"/>
      <c r="C34" s="39"/>
      <c r="D34" s="39"/>
      <c r="F34" s="40"/>
      <c r="G34" s="40"/>
      <c r="H34" s="40"/>
      <c r="I34" s="40"/>
      <c r="J34" s="40"/>
      <c r="K34" s="40"/>
      <c r="L34" s="40"/>
    </row>
    <row r="35" spans="1:12" ht="30" hidden="1" customHeight="1">
      <c r="A35" s="1"/>
      <c r="B35" s="1"/>
      <c r="C35" s="39"/>
      <c r="D35" s="39"/>
      <c r="E35" s="193" t="str">
        <f>"参加申込選手数　　"&amp;COUNTA(入力用!$O$4:$O$21)&amp;"　人　×　600円　＝　"&amp;COUNTA(入力用!$O$4:$O$21)*600&amp;"　円"</f>
        <v>参加申込選手数　　0　人　×　600円　＝　0　円</v>
      </c>
      <c r="F35" s="194"/>
      <c r="G35" s="194"/>
      <c r="H35" s="194"/>
      <c r="I35" s="194"/>
      <c r="J35" s="194"/>
      <c r="K35" s="195"/>
      <c r="L35" s="40"/>
    </row>
    <row r="36" spans="1:12" ht="36" hidden="1" customHeight="1">
      <c r="A36" s="1"/>
      <c r="B36" s="1"/>
      <c r="C36" s="18" t="s">
        <v>35</v>
      </c>
      <c r="D36" s="18"/>
      <c r="E36" s="19"/>
      <c r="F36" s="19"/>
      <c r="G36" s="19"/>
      <c r="H36" s="19"/>
      <c r="I36" s="19"/>
      <c r="J36" s="19"/>
      <c r="K36" s="19"/>
      <c r="L36" s="19"/>
    </row>
    <row r="37" spans="1:12" ht="28.5" hidden="1" customHeight="1">
      <c r="A37" s="1"/>
      <c r="B37" s="1"/>
      <c r="C37" s="191" t="str">
        <f ca="1">"平成"&amp;DBCS(FIXED((YEAR(NOW())-1900)-88,0,TRUE))&amp;"年 "&amp;DBCS(FIXED(MONTH(NOW()),0,TRUE))&amp;"月 "&amp;DBCS(FIXED(DAY(NOW()),0,TRUE))&amp;"日"</f>
        <v>平成３７年 ８月 ２８日</v>
      </c>
      <c r="D37" s="191"/>
      <c r="E37" s="192"/>
      <c r="F37" s="192"/>
      <c r="G37" s="19"/>
      <c r="H37" s="19"/>
      <c r="I37" s="19"/>
      <c r="J37" s="19"/>
      <c r="K37" s="19"/>
      <c r="L37" s="19"/>
    </row>
    <row r="38" spans="1:12" ht="33" hidden="1" customHeight="1">
      <c r="A38" s="1"/>
      <c r="B38" s="1"/>
      <c r="C38" s="187" t="str">
        <f>IF(L1="","**「県大会用」、「郡市大会用」を選択してください**",IF(入力用!C3="","**「入力用」の予選大会の欄を入力してください**",IF(L1="県大会用",大会名など!C2,VLOOKUP(入力用!C3,大会名など!$A$3:$C$8,3,FALSE))&amp;"　　様"))</f>
        <v>**「入力用」の予選大会の欄を入力してください**</v>
      </c>
      <c r="D38" s="187"/>
      <c r="E38" s="188"/>
      <c r="F38" s="188"/>
      <c r="G38" s="188"/>
      <c r="H38" s="188"/>
      <c r="I38" s="20"/>
      <c r="J38" s="19"/>
      <c r="K38" s="19"/>
      <c r="L38" s="19"/>
    </row>
    <row r="39" spans="1:12" hidden="1">
      <c r="A39" s="1"/>
      <c r="B39" s="1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2" ht="30" hidden="1" customHeight="1">
      <c r="A40" s="1"/>
      <c r="B40" s="1"/>
      <c r="C40" s="19"/>
      <c r="D40" s="19"/>
      <c r="F40" s="189">
        <f>入力用!C7</f>
        <v>0</v>
      </c>
      <c r="G40" s="190"/>
      <c r="H40" s="21" t="s">
        <v>43</v>
      </c>
      <c r="I40" s="183" t="str">
        <f>IF(LEN(TRIM(入力用!C12))&lt;=4,SUBSTITUTE(DBCS(TRIM(入力用!C12)),"　","　　"),IF(LEN(TRIM(入力用!C12))&gt;=6,SUBSTITUTE(TRIM(DBCS(入力用!C12)),"　",""),DBCS(TRIM(入力用!C12))))</f>
        <v/>
      </c>
      <c r="J40" s="184"/>
      <c r="K40" s="184"/>
      <c r="L40" s="22" t="s">
        <v>41</v>
      </c>
    </row>
    <row r="41" spans="1:12" hidden="1">
      <c r="A41" s="1"/>
      <c r="B41" s="1"/>
    </row>
    <row r="42" spans="1:12" ht="15" thickTop="1">
      <c r="A42" s="1"/>
      <c r="B42" s="1"/>
    </row>
    <row r="43" spans="1:12">
      <c r="A43" s="1"/>
      <c r="B43" s="1"/>
    </row>
    <row r="44" spans="1:12">
      <c r="A44" s="1"/>
      <c r="B44" s="1"/>
    </row>
    <row r="45" spans="1:12">
      <c r="A45" s="1"/>
      <c r="B45" s="1"/>
    </row>
    <row r="46" spans="1:12">
      <c r="A46" s="1"/>
      <c r="B46" s="1"/>
    </row>
    <row r="47" spans="1:12">
      <c r="A47" s="1"/>
      <c r="B47" s="1"/>
    </row>
    <row r="48" spans="1:12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  <row r="55" spans="1:2">
      <c r="A55" s="1"/>
      <c r="B55" s="1"/>
    </row>
    <row r="56" spans="1:2">
      <c r="A56" s="1"/>
      <c r="B56" s="1"/>
    </row>
    <row r="57" spans="1:2">
      <c r="A57" s="1"/>
      <c r="B57" s="1"/>
    </row>
    <row r="58" spans="1:2">
      <c r="A58" s="1"/>
      <c r="B58" s="1"/>
    </row>
    <row r="59" spans="1:2">
      <c r="A59" s="1"/>
      <c r="B59" s="1"/>
    </row>
    <row r="60" spans="1:2">
      <c r="A60" s="1"/>
      <c r="B60" s="1"/>
    </row>
    <row r="61" spans="1:2">
      <c r="A61" s="1"/>
      <c r="B61" s="1"/>
    </row>
    <row r="62" spans="1:2">
      <c r="A62" s="1"/>
      <c r="B62" s="1"/>
    </row>
    <row r="63" spans="1:2">
      <c r="A63" s="1"/>
      <c r="B63" s="1"/>
    </row>
    <row r="64" spans="1:2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</sheetData>
  <sheetProtection formatRows="0"/>
  <mergeCells count="66">
    <mergeCell ref="C6:D6"/>
    <mergeCell ref="E6:G6"/>
    <mergeCell ref="I6:L6"/>
    <mergeCell ref="C1:K1"/>
    <mergeCell ref="C3:L3"/>
    <mergeCell ref="C4:L4"/>
    <mergeCell ref="C5:G5"/>
    <mergeCell ref="I5:L5"/>
    <mergeCell ref="C7:D7"/>
    <mergeCell ref="E7:G7"/>
    <mergeCell ref="I7:L7"/>
    <mergeCell ref="C8:D8"/>
    <mergeCell ref="E8:F8"/>
    <mergeCell ref="G8:L8"/>
    <mergeCell ref="C9:D9"/>
    <mergeCell ref="E9:F9"/>
    <mergeCell ref="C10:D10"/>
    <mergeCell ref="E10:F10"/>
    <mergeCell ref="C11:D11"/>
    <mergeCell ref="E11:F11"/>
    <mergeCell ref="C12:D12"/>
    <mergeCell ref="E12:F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C37:F37"/>
    <mergeCell ref="C38:H38"/>
    <mergeCell ref="F40:G40"/>
    <mergeCell ref="I40:K40"/>
    <mergeCell ref="F30:G30"/>
    <mergeCell ref="H30:I30"/>
    <mergeCell ref="F31:G31"/>
    <mergeCell ref="H31:I31"/>
    <mergeCell ref="F33:L33"/>
    <mergeCell ref="E35:K35"/>
  </mergeCells>
  <phoneticPr fontId="1"/>
  <dataValidations count="1">
    <dataValidation type="list" operator="lessThanOrEqual" allowBlank="1" showInputMessage="1" showErrorMessage="1" sqref="L1" xr:uid="{00000000-0002-0000-0400-000000000000}">
      <formula1>"県大会用,郡市予選用"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rowBreaks count="1" manualBreakCount="1">
    <brk id="40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C2A34-F458-4A52-9572-B3E000AC9DBB}">
  <sheetPr>
    <pageSetUpPr fitToPage="1"/>
  </sheetPr>
  <dimension ref="A1:S89"/>
  <sheetViews>
    <sheetView showGridLines="0" showZeros="0" showOutlineSymbols="0" topLeftCell="C1" zoomScale="87" zoomScaleNormal="87" workbookViewId="0">
      <selection activeCell="C1" sqref="C1:K1"/>
    </sheetView>
  </sheetViews>
  <sheetFormatPr defaultColWidth="10.6640625" defaultRowHeight="14.25"/>
  <cols>
    <col min="1" max="2" width="12.109375" style="2" hidden="1" customWidth="1"/>
    <col min="3" max="3" width="9.6640625" style="2" customWidth="1"/>
    <col min="4" max="4" width="4.44140625" style="2" customWidth="1"/>
    <col min="5" max="5" width="7.6640625" style="2" customWidth="1"/>
    <col min="6" max="6" width="17.77734375" style="2" customWidth="1"/>
    <col min="7" max="7" width="10.77734375" style="2" customWidth="1"/>
    <col min="8" max="8" width="14" style="2" customWidth="1"/>
    <col min="9" max="12" width="8.77734375" style="2" customWidth="1"/>
    <col min="13" max="13" width="10.6640625" style="2"/>
    <col min="14" max="14" width="7.33203125" style="83" customWidth="1"/>
    <col min="15" max="16384" width="10.6640625" style="2"/>
  </cols>
  <sheetData>
    <row r="1" spans="1:19" ht="30.75" customHeight="1" thickBot="1">
      <c r="C1" s="200" t="s">
        <v>107</v>
      </c>
      <c r="D1" s="200"/>
      <c r="E1" s="201"/>
      <c r="F1" s="201"/>
      <c r="G1" s="201"/>
      <c r="H1" s="201"/>
      <c r="I1" s="201"/>
      <c r="J1" s="201"/>
      <c r="K1" s="201"/>
      <c r="L1" s="45" t="s">
        <v>124</v>
      </c>
      <c r="M1" s="47"/>
      <c r="N1" s="82"/>
      <c r="O1" s="47"/>
      <c r="P1" s="47"/>
      <c r="Q1" s="47"/>
      <c r="R1" s="47"/>
    </row>
    <row r="2" spans="1:19" ht="15">
      <c r="C2" s="49"/>
      <c r="D2" s="49"/>
      <c r="E2" s="47"/>
      <c r="F2" s="47"/>
      <c r="G2" s="47"/>
      <c r="H2" s="47"/>
      <c r="I2" s="47"/>
      <c r="J2" s="47"/>
      <c r="K2" s="47"/>
      <c r="L2" s="47"/>
      <c r="M2" s="47"/>
      <c r="N2" s="82"/>
      <c r="O2" s="47"/>
      <c r="P2" s="47"/>
      <c r="Q2" s="47"/>
      <c r="R2" s="47"/>
      <c r="S2" s="48"/>
    </row>
    <row r="3" spans="1:19" ht="29.25" customHeight="1">
      <c r="A3" s="1"/>
      <c r="B3" s="1"/>
      <c r="C3" s="150" t="str">
        <f ca="1">IF(L1="","**「県大会用」、「郡市大会用」を選択してください**",IF(入力用!C3="","**「入力用」の予選大会の欄を入力してください**","令和"&amp;IF(YEAR(NOW())=2019,"元",YEAR(NOW())-2018)&amp;"年度 "&amp;IF(プロ用!L1="郡市予選用",VLOOKUP(入力用!C3,大会名など!$A$3:$C$8,2,FALSE),大会名など!B2)&amp;"　参加申込書"))</f>
        <v>**「入力用」の予選大会の欄を入力してください**</v>
      </c>
      <c r="D3" s="150"/>
      <c r="E3" s="151"/>
      <c r="F3" s="151"/>
      <c r="G3" s="151"/>
      <c r="H3" s="151"/>
      <c r="I3" s="151"/>
      <c r="J3" s="151"/>
      <c r="K3" s="151"/>
      <c r="L3" s="151"/>
    </row>
    <row r="4" spans="1:19" ht="11.25" customHeight="1" thickBot="1">
      <c r="A4" s="1"/>
      <c r="B4" s="1"/>
      <c r="C4" s="156"/>
      <c r="D4" s="156"/>
      <c r="E4" s="157"/>
      <c r="F4" s="157"/>
      <c r="G4" s="157"/>
      <c r="H4" s="157"/>
      <c r="I4" s="157"/>
      <c r="J4" s="157"/>
      <c r="K4" s="157"/>
      <c r="L4" s="157"/>
    </row>
    <row r="5" spans="1:19" ht="30.75" customHeight="1">
      <c r="A5" s="1"/>
      <c r="B5" s="1"/>
      <c r="C5" s="167" t="str">
        <f>入力用!E3&amp;"ブロック"</f>
        <v>ブロック</v>
      </c>
      <c r="D5" s="168"/>
      <c r="E5" s="169"/>
      <c r="F5" s="169"/>
      <c r="G5" s="170"/>
      <c r="H5" s="3" t="str">
        <f>IF(L1="県大会用","予選順位","")</f>
        <v/>
      </c>
      <c r="I5" s="162" t="str">
        <f>IF(L1="県大会用",入力用!C3&amp;" 予選　第　"&amp;入力用!C5&amp;"　位 　","")</f>
        <v/>
      </c>
      <c r="J5" s="162"/>
      <c r="K5" s="162"/>
      <c r="L5" s="163"/>
      <c r="M5" s="4"/>
    </row>
    <row r="6" spans="1:19" ht="30.75" customHeight="1">
      <c r="A6" s="1"/>
      <c r="B6" s="1"/>
      <c r="C6" s="174" t="s">
        <v>60</v>
      </c>
      <c r="D6" s="175"/>
      <c r="E6" s="204" t="str">
        <f>入力用!C6&amp;"ちゅうがっこう"</f>
        <v>ちゅうがっこう</v>
      </c>
      <c r="F6" s="205"/>
      <c r="G6" s="206"/>
      <c r="H6" s="5" t="s">
        <v>61</v>
      </c>
      <c r="I6" s="180" t="str">
        <f>"("&amp;DBCS(入力用!C8)&amp;")"&amp;DBCS(入力用!E8)&amp;"-"&amp;DBCS(入力用!G8)</f>
        <v>()-</v>
      </c>
      <c r="J6" s="181"/>
      <c r="K6" s="181"/>
      <c r="L6" s="182"/>
      <c r="M6" s="4"/>
    </row>
    <row r="7" spans="1:19" ht="30.75" customHeight="1">
      <c r="A7" s="1"/>
      <c r="B7" s="1"/>
      <c r="C7" s="176" t="s">
        <v>62</v>
      </c>
      <c r="D7" s="177"/>
      <c r="E7" s="164" t="str">
        <f>入力用!C7&amp;"中学校"</f>
        <v>中学校</v>
      </c>
      <c r="F7" s="165" ph="1"/>
      <c r="G7" s="166" ph="1"/>
      <c r="H7" s="6" t="s">
        <v>63</v>
      </c>
      <c r="I7" s="143" t="str">
        <f>"("&amp;DBCS(入力用!C9)&amp;")"&amp;DBCS(入力用!E9)&amp;"-"&amp;DBCS(入力用!G9)</f>
        <v>()-</v>
      </c>
      <c r="J7" s="144"/>
      <c r="K7" s="144"/>
      <c r="L7" s="145"/>
      <c r="M7" s="4"/>
    </row>
    <row r="8" spans="1:19" ht="30.75" customHeight="1" thickBot="1">
      <c r="A8" s="1"/>
      <c r="B8" s="1"/>
      <c r="C8" s="158" t="s">
        <v>64</v>
      </c>
      <c r="D8" s="159"/>
      <c r="E8" s="178" t="str">
        <f>"〒"&amp;DBCS(入力用!C10)&amp;"-"&amp;DBCS(入力用!E10)</f>
        <v>〒-</v>
      </c>
      <c r="F8" s="179"/>
      <c r="G8" s="171">
        <f>入力用!C11</f>
        <v>0</v>
      </c>
      <c r="H8" s="172"/>
      <c r="I8" s="172"/>
      <c r="J8" s="172"/>
      <c r="K8" s="172"/>
      <c r="L8" s="173"/>
      <c r="M8" s="4"/>
    </row>
    <row r="9" spans="1:19" ht="30.75" customHeight="1" thickTop="1">
      <c r="A9" s="1"/>
      <c r="B9" s="1"/>
      <c r="C9" s="245" t="s">
        <v>121</v>
      </c>
      <c r="D9" s="249"/>
      <c r="E9" s="160" t="str">
        <f>TRIM(DBCS(入力用!C13))</f>
        <v/>
      </c>
      <c r="F9" s="161"/>
      <c r="G9" s="91" t="str">
        <f>IF(入力用!E13="","","（"&amp;入力用!E13&amp;"）")</f>
        <v/>
      </c>
      <c r="H9" s="7" t="s">
        <v>10</v>
      </c>
      <c r="I9" s="8" t="s">
        <v>37</v>
      </c>
      <c r="J9" s="8" t="s">
        <v>38</v>
      </c>
      <c r="K9" s="8" t="s">
        <v>39</v>
      </c>
      <c r="L9" s="9" t="s">
        <v>40</v>
      </c>
      <c r="M9" s="4"/>
    </row>
    <row r="10" spans="1:19" ht="30.75" customHeight="1">
      <c r="A10" s="1"/>
      <c r="B10" s="1"/>
      <c r="C10" s="247" t="s">
        <v>118</v>
      </c>
      <c r="D10" s="250"/>
      <c r="E10" s="152" t="str">
        <f>IF(入力用!C14="","",TRIM(DBCS(入力用!C14)))</f>
        <v/>
      </c>
      <c r="F10" s="153"/>
      <c r="G10" s="92" t="str">
        <f>IF(入力用!E14="","","（"&amp;入力用!E14&amp;"）")</f>
        <v/>
      </c>
      <c r="H10" s="10" t="s">
        <v>113</v>
      </c>
      <c r="I10" s="41">
        <f>入力用!C18</f>
        <v>0</v>
      </c>
      <c r="J10" s="41">
        <f>入力用!E18</f>
        <v>0</v>
      </c>
      <c r="K10" s="41">
        <f>入力用!G18</f>
        <v>0</v>
      </c>
      <c r="L10" s="42">
        <f>入力用!I18</f>
        <v>0</v>
      </c>
      <c r="M10" s="4"/>
    </row>
    <row r="11" spans="1:19" ht="30.75" customHeight="1">
      <c r="A11" s="1"/>
      <c r="B11" s="1"/>
      <c r="C11" s="247" t="s">
        <v>119</v>
      </c>
      <c r="D11" s="250"/>
      <c r="E11" s="152" t="str">
        <f>IF(入力用!C15="","",TRIM(DBCS(入力用!C15)))</f>
        <v/>
      </c>
      <c r="F11" s="153"/>
      <c r="G11" s="93" t="str">
        <f>IF(入力用!E15="","","（"&amp;入力用!E15&amp;"）")</f>
        <v/>
      </c>
      <c r="H11" s="10" t="s">
        <v>110</v>
      </c>
      <c r="I11" s="41">
        <f>入力用!C19</f>
        <v>0</v>
      </c>
      <c r="J11" s="41">
        <f>入力用!E19</f>
        <v>0</v>
      </c>
      <c r="K11" s="41">
        <f>入力用!G19</f>
        <v>0</v>
      </c>
      <c r="L11" s="42">
        <f>入力用!I19</f>
        <v>0</v>
      </c>
      <c r="M11" s="4"/>
    </row>
    <row r="12" spans="1:19" ht="30.75" customHeight="1" thickBot="1">
      <c r="A12" s="1"/>
      <c r="B12" s="1"/>
      <c r="C12" s="158" t="s">
        <v>120</v>
      </c>
      <c r="D12" s="251"/>
      <c r="E12" s="154" t="str">
        <f>IF(入力用!C16="","",TRIM(DBCS(入力用!C16)))</f>
        <v/>
      </c>
      <c r="F12" s="155"/>
      <c r="G12" s="94" t="str">
        <f>IF(入力用!E16="","","（"&amp;入力用!E16&amp;"）")</f>
        <v/>
      </c>
      <c r="H12" s="10" t="s">
        <v>111</v>
      </c>
      <c r="I12" s="41">
        <f>入力用!C20</f>
        <v>0</v>
      </c>
      <c r="J12" s="41">
        <f>入力用!E20</f>
        <v>0</v>
      </c>
      <c r="K12" s="41">
        <f>入力用!G20</f>
        <v>0</v>
      </c>
      <c r="L12" s="42">
        <f>入力用!I20</f>
        <v>0</v>
      </c>
      <c r="M12" s="4"/>
    </row>
    <row r="13" spans="1:19" ht="33.950000000000003" customHeight="1" thickTop="1">
      <c r="A13" s="1"/>
      <c r="B13" s="1"/>
      <c r="C13" s="11" t="s">
        <v>34</v>
      </c>
      <c r="D13" s="52" t="s">
        <v>72</v>
      </c>
      <c r="E13" s="12" t="s">
        <v>36</v>
      </c>
      <c r="F13" s="207" t="s">
        <v>67</v>
      </c>
      <c r="G13" s="208"/>
      <c r="H13" s="146" t="s">
        <v>68</v>
      </c>
      <c r="I13" s="146"/>
      <c r="J13" s="147"/>
      <c r="K13" s="202" t="s">
        <v>69</v>
      </c>
      <c r="L13" s="203"/>
      <c r="M13" s="4"/>
    </row>
    <row r="14" spans="1:19" ht="30.75" customHeight="1">
      <c r="A14" s="1" t="s">
        <v>44</v>
      </c>
      <c r="B14" s="1">
        <v>1</v>
      </c>
      <c r="C14" s="13" t="str">
        <f>IF(入力用!$L4="","",入力用!$L4)</f>
        <v/>
      </c>
      <c r="D14" s="53"/>
      <c r="E14" s="14" t="str">
        <f>IF(入力用!$M4="","",入力用!$M4)</f>
        <v/>
      </c>
      <c r="F14" s="148" t="str">
        <f>IF(入力用!$N4="","",入力用!$N4)</f>
        <v/>
      </c>
      <c r="G14" s="209"/>
      <c r="H14" s="141" t="str">
        <f>IF(入力用!$O4="","","（"&amp;入力用!$O4&amp;"）")</f>
        <v/>
      </c>
      <c r="I14" s="141"/>
      <c r="J14" s="142"/>
      <c r="K14" s="137" t="str">
        <f>IF(入力用!$P4="","",入力用!$P4)</f>
        <v/>
      </c>
      <c r="L14" s="138"/>
      <c r="M14" s="4"/>
      <c r="N14" s="61" t="str">
        <f>IF(入力用!$U4="","","○")</f>
        <v/>
      </c>
    </row>
    <row r="15" spans="1:19" ht="30.75" customHeight="1">
      <c r="A15" s="1" t="s">
        <v>45</v>
      </c>
      <c r="B15" s="1">
        <v>2</v>
      </c>
      <c r="C15" s="13" t="str">
        <f>IF(入力用!$L5="","",入力用!$L5)</f>
        <v/>
      </c>
      <c r="D15" s="53"/>
      <c r="E15" s="14" t="str">
        <f>IF(入力用!$M5="","",入力用!$M5)</f>
        <v/>
      </c>
      <c r="F15" s="148" t="str">
        <f>IF(入力用!$N5="","",入力用!$N5)</f>
        <v/>
      </c>
      <c r="G15" s="149"/>
      <c r="H15" s="141" t="str">
        <f>IF(入力用!$O5="","","（"&amp;入力用!$O5&amp;"）")</f>
        <v/>
      </c>
      <c r="I15" s="141"/>
      <c r="J15" s="142"/>
      <c r="K15" s="137" t="str">
        <f>IF(入力用!$P5="","",入力用!$P5)</f>
        <v/>
      </c>
      <c r="L15" s="138"/>
      <c r="M15" s="4"/>
      <c r="N15" s="61" t="str">
        <f>IF(入力用!$U5="","","○")</f>
        <v/>
      </c>
    </row>
    <row r="16" spans="1:19" ht="30.75" customHeight="1">
      <c r="A16" s="1" t="s">
        <v>46</v>
      </c>
      <c r="B16" s="1">
        <v>3</v>
      </c>
      <c r="C16" s="13" t="str">
        <f>IF(入力用!$L6="","",入力用!$L6)</f>
        <v/>
      </c>
      <c r="D16" s="53"/>
      <c r="E16" s="14" t="str">
        <f>IF(入力用!$M6="","",入力用!$M6)</f>
        <v/>
      </c>
      <c r="F16" s="148" t="str">
        <f>IF(入力用!$N6="","",入力用!$N6)</f>
        <v/>
      </c>
      <c r="G16" s="149"/>
      <c r="H16" s="141" t="str">
        <f>IF(入力用!$O6="","","（"&amp;入力用!$O6&amp;"）")</f>
        <v/>
      </c>
      <c r="I16" s="141"/>
      <c r="J16" s="142"/>
      <c r="K16" s="137" t="str">
        <f>IF(入力用!$P6="","",入力用!$P6)</f>
        <v/>
      </c>
      <c r="L16" s="138"/>
      <c r="M16" s="4"/>
      <c r="N16" s="61" t="str">
        <f>IF(入力用!$U6="","","○")</f>
        <v/>
      </c>
    </row>
    <row r="17" spans="1:14" ht="30.75" customHeight="1">
      <c r="A17" s="1" t="s">
        <v>47</v>
      </c>
      <c r="B17" s="1">
        <v>4</v>
      </c>
      <c r="C17" s="13" t="str">
        <f>IF(入力用!$L7="","",入力用!$L7)</f>
        <v/>
      </c>
      <c r="D17" s="53"/>
      <c r="E17" s="14" t="str">
        <f>IF(入力用!$M7="","",入力用!$M7)</f>
        <v/>
      </c>
      <c r="F17" s="148" t="str">
        <f>IF(入力用!$N7="","",入力用!$N7)</f>
        <v/>
      </c>
      <c r="G17" s="149"/>
      <c r="H17" s="141" t="str">
        <f>IF(入力用!$O7="","","（"&amp;入力用!$O7&amp;"）")</f>
        <v/>
      </c>
      <c r="I17" s="141"/>
      <c r="J17" s="142"/>
      <c r="K17" s="137" t="str">
        <f>IF(入力用!$P7="","",入力用!$P7)</f>
        <v/>
      </c>
      <c r="L17" s="138"/>
      <c r="M17" s="4"/>
      <c r="N17" s="61" t="str">
        <f>IF(入力用!$U7="","","○")</f>
        <v/>
      </c>
    </row>
    <row r="18" spans="1:14" ht="30.75" customHeight="1">
      <c r="A18" s="1" t="s">
        <v>48</v>
      </c>
      <c r="B18" s="1">
        <v>5</v>
      </c>
      <c r="C18" s="13" t="str">
        <f>IF(入力用!$L8="","",入力用!$L8)</f>
        <v/>
      </c>
      <c r="D18" s="53"/>
      <c r="E18" s="14" t="str">
        <f>IF(入力用!$M8="","",入力用!$M8)</f>
        <v/>
      </c>
      <c r="F18" s="148" t="str">
        <f>IF(入力用!$N8="","",入力用!$N8)</f>
        <v/>
      </c>
      <c r="G18" s="149"/>
      <c r="H18" s="141" t="str">
        <f>IF(入力用!$O8="","","（"&amp;入力用!$O8&amp;"）")</f>
        <v/>
      </c>
      <c r="I18" s="141"/>
      <c r="J18" s="142"/>
      <c r="K18" s="137" t="str">
        <f>IF(入力用!$P8="","",入力用!$P8)</f>
        <v/>
      </c>
      <c r="L18" s="138"/>
      <c r="M18" s="4"/>
      <c r="N18" s="61" t="str">
        <f>IF(入力用!$U8="","","○")</f>
        <v/>
      </c>
    </row>
    <row r="19" spans="1:14" ht="30.75" customHeight="1">
      <c r="A19" s="1" t="s">
        <v>21</v>
      </c>
      <c r="B19" s="1">
        <v>6</v>
      </c>
      <c r="C19" s="13" t="str">
        <f>IF(入力用!$L9="","",入力用!$L9)</f>
        <v/>
      </c>
      <c r="D19" s="53"/>
      <c r="E19" s="14" t="str">
        <f>IF(入力用!$M9="","",入力用!$M9)</f>
        <v/>
      </c>
      <c r="F19" s="148" t="str">
        <f>IF(入力用!$N9="","",入力用!$N9)</f>
        <v/>
      </c>
      <c r="G19" s="149"/>
      <c r="H19" s="141" t="str">
        <f>IF(入力用!$O9="","","（"&amp;入力用!$O9&amp;"）")</f>
        <v/>
      </c>
      <c r="I19" s="141"/>
      <c r="J19" s="142"/>
      <c r="K19" s="137" t="str">
        <f>IF(入力用!$P9="","",入力用!$P9)</f>
        <v/>
      </c>
      <c r="L19" s="138"/>
      <c r="M19" s="4"/>
      <c r="N19" s="61" t="str">
        <f>IF(入力用!$U9="","","○")</f>
        <v/>
      </c>
    </row>
    <row r="20" spans="1:14" ht="30.75" customHeight="1">
      <c r="A20" s="1" t="s">
        <v>22</v>
      </c>
      <c r="B20" s="1">
        <v>7</v>
      </c>
      <c r="C20" s="13" t="str">
        <f>IF(入力用!$L10="","",入力用!$L10)</f>
        <v/>
      </c>
      <c r="D20" s="53"/>
      <c r="E20" s="14" t="str">
        <f>IF(入力用!$M10="","",入力用!$M10)</f>
        <v/>
      </c>
      <c r="F20" s="148" t="str">
        <f>IF(入力用!$N10="","",入力用!$N10)</f>
        <v/>
      </c>
      <c r="G20" s="149"/>
      <c r="H20" s="141" t="str">
        <f>IF(入力用!$O10="","","（"&amp;入力用!$O10&amp;"）")</f>
        <v/>
      </c>
      <c r="I20" s="141"/>
      <c r="J20" s="142"/>
      <c r="K20" s="137" t="str">
        <f>IF(入力用!$P10="","",入力用!$P10)</f>
        <v/>
      </c>
      <c r="L20" s="138"/>
      <c r="M20" s="4"/>
      <c r="N20" s="61" t="str">
        <f>IF(入力用!$U10="","","○")</f>
        <v/>
      </c>
    </row>
    <row r="21" spans="1:14" ht="30.75" customHeight="1">
      <c r="A21" s="1" t="s">
        <v>23</v>
      </c>
      <c r="B21" s="1">
        <v>8</v>
      </c>
      <c r="C21" s="13" t="str">
        <f>IF(入力用!$L11="","",入力用!$L11)</f>
        <v/>
      </c>
      <c r="D21" s="53"/>
      <c r="E21" s="14" t="str">
        <f>IF(入力用!$M11="","",入力用!$M11)</f>
        <v/>
      </c>
      <c r="F21" s="148" t="str">
        <f>IF(入力用!$N11="","",入力用!$N11)</f>
        <v/>
      </c>
      <c r="G21" s="149"/>
      <c r="H21" s="141" t="str">
        <f>IF(入力用!$O11="","","（"&amp;入力用!$O11&amp;"）")</f>
        <v/>
      </c>
      <c r="I21" s="141"/>
      <c r="J21" s="142"/>
      <c r="K21" s="137" t="str">
        <f>IF(入力用!$P11="","",入力用!$P11)</f>
        <v/>
      </c>
      <c r="L21" s="138"/>
      <c r="M21" s="4"/>
      <c r="N21" s="61" t="str">
        <f>IF(入力用!$U11="","","○")</f>
        <v/>
      </c>
    </row>
    <row r="22" spans="1:14" ht="30.75" customHeight="1">
      <c r="A22" s="1" t="s">
        <v>24</v>
      </c>
      <c r="B22" s="1">
        <v>9</v>
      </c>
      <c r="C22" s="13" t="str">
        <f>IF(入力用!$L12="","",入力用!$L12)</f>
        <v/>
      </c>
      <c r="D22" s="53"/>
      <c r="E22" s="14" t="str">
        <f>IF(入力用!$M12="","",入力用!$M12)</f>
        <v/>
      </c>
      <c r="F22" s="148" t="str">
        <f>IF(入力用!$N12="","",入力用!$N12)</f>
        <v/>
      </c>
      <c r="G22" s="149"/>
      <c r="H22" s="141" t="str">
        <f>IF(入力用!$O12="","","（"&amp;入力用!$O12&amp;"）")</f>
        <v/>
      </c>
      <c r="I22" s="141"/>
      <c r="J22" s="142"/>
      <c r="K22" s="137" t="str">
        <f>IF(入力用!$P12="","",入力用!$P12)</f>
        <v/>
      </c>
      <c r="L22" s="138"/>
      <c r="M22" s="4"/>
      <c r="N22" s="61" t="str">
        <f>IF(入力用!$U12="","","○")</f>
        <v/>
      </c>
    </row>
    <row r="23" spans="1:14" ht="30.75" customHeight="1">
      <c r="A23" s="1" t="s">
        <v>25</v>
      </c>
      <c r="B23" s="1">
        <v>10</v>
      </c>
      <c r="C23" s="13" t="str">
        <f>IF(入力用!$L13="","",入力用!$L13)</f>
        <v/>
      </c>
      <c r="D23" s="53"/>
      <c r="E23" s="14" t="str">
        <f>IF(入力用!$M13="","",入力用!$M13)</f>
        <v/>
      </c>
      <c r="F23" s="148" t="str">
        <f>IF(入力用!$N13="","",入力用!$N13)</f>
        <v/>
      </c>
      <c r="G23" s="149"/>
      <c r="H23" s="141" t="str">
        <f>IF(入力用!$O13="","","（"&amp;入力用!$O13&amp;"）")</f>
        <v/>
      </c>
      <c r="I23" s="141"/>
      <c r="J23" s="142"/>
      <c r="K23" s="137" t="str">
        <f>IF(入力用!$P13="","",入力用!$P13)</f>
        <v/>
      </c>
      <c r="L23" s="138"/>
      <c r="M23" s="4"/>
      <c r="N23" s="61" t="str">
        <f>IF(入力用!$U13="","","○")</f>
        <v/>
      </c>
    </row>
    <row r="24" spans="1:14" ht="30.75" customHeight="1">
      <c r="A24" s="1" t="s">
        <v>26</v>
      </c>
      <c r="B24" s="1">
        <v>11</v>
      </c>
      <c r="C24" s="13" t="str">
        <f>IF(入力用!$L14="","",入力用!$L14)</f>
        <v/>
      </c>
      <c r="D24" s="53"/>
      <c r="E24" s="14" t="str">
        <f>IF(入力用!$M14="","",入力用!$M14)</f>
        <v/>
      </c>
      <c r="F24" s="148" t="str">
        <f>IF(入力用!$N14="","",入力用!$N14)</f>
        <v/>
      </c>
      <c r="G24" s="149"/>
      <c r="H24" s="141" t="str">
        <f>IF(入力用!$O14="","","（"&amp;入力用!$O14&amp;"）")</f>
        <v/>
      </c>
      <c r="I24" s="141"/>
      <c r="J24" s="142"/>
      <c r="K24" s="137" t="str">
        <f>IF(入力用!$P14="","",入力用!$P14)</f>
        <v/>
      </c>
      <c r="L24" s="138"/>
      <c r="M24" s="4"/>
      <c r="N24" s="61" t="str">
        <f>IF(入力用!$U14="","","○")</f>
        <v/>
      </c>
    </row>
    <row r="25" spans="1:14" ht="30.75" customHeight="1">
      <c r="A25" s="1" t="s">
        <v>27</v>
      </c>
      <c r="B25" s="1">
        <v>12</v>
      </c>
      <c r="C25" s="13" t="str">
        <f>IF(入力用!$L15="","",入力用!$L15)</f>
        <v/>
      </c>
      <c r="D25" s="53"/>
      <c r="E25" s="14" t="str">
        <f>IF(入力用!$M15="","",入力用!$M15)</f>
        <v/>
      </c>
      <c r="F25" s="148" t="str">
        <f>IF(入力用!$N15="","",入力用!$N15)</f>
        <v/>
      </c>
      <c r="G25" s="149"/>
      <c r="H25" s="141" t="str">
        <f>IF(入力用!$O15="","","（"&amp;入力用!$O15&amp;"）")</f>
        <v/>
      </c>
      <c r="I25" s="141"/>
      <c r="J25" s="142"/>
      <c r="K25" s="137" t="str">
        <f>IF(入力用!$P15="","",入力用!$P15)</f>
        <v/>
      </c>
      <c r="L25" s="138"/>
      <c r="M25" s="4"/>
      <c r="N25" s="61" t="str">
        <f>IF(入力用!$U15="","","○")</f>
        <v/>
      </c>
    </row>
    <row r="26" spans="1:14" ht="30.75" customHeight="1">
      <c r="A26" s="1" t="s">
        <v>28</v>
      </c>
      <c r="B26" s="1">
        <v>13</v>
      </c>
      <c r="C26" s="13" t="str">
        <f>IF(入力用!$L16="","",入力用!$L16)</f>
        <v/>
      </c>
      <c r="D26" s="53"/>
      <c r="E26" s="14" t="str">
        <f>IF(入力用!$M16="","",入力用!$M16)</f>
        <v/>
      </c>
      <c r="F26" s="148" t="str">
        <f>IF(入力用!$N16="","",入力用!$N16)</f>
        <v/>
      </c>
      <c r="G26" s="149"/>
      <c r="H26" s="141" t="str">
        <f>IF(入力用!$O16="","","（"&amp;入力用!$O16&amp;"）")</f>
        <v/>
      </c>
      <c r="I26" s="141"/>
      <c r="J26" s="142"/>
      <c r="K26" s="137" t="str">
        <f>IF(入力用!$P16="","",入力用!$P16)</f>
        <v/>
      </c>
      <c r="L26" s="138"/>
      <c r="M26" s="4"/>
      <c r="N26" s="61" t="str">
        <f>IF(入力用!$U16="","","○")</f>
        <v/>
      </c>
    </row>
    <row r="27" spans="1:14" ht="30.75" customHeight="1">
      <c r="A27" s="1" t="s">
        <v>29</v>
      </c>
      <c r="B27" s="1">
        <v>14</v>
      </c>
      <c r="C27" s="13" t="str">
        <f>IF(入力用!$L17="","",入力用!$L17)</f>
        <v/>
      </c>
      <c r="D27" s="53"/>
      <c r="E27" s="14" t="str">
        <f>IF(入力用!$M17="","",入力用!$M17)</f>
        <v/>
      </c>
      <c r="F27" s="148" t="str">
        <f>IF(入力用!$N17="","",入力用!$N17)</f>
        <v/>
      </c>
      <c r="G27" s="149"/>
      <c r="H27" s="141" t="str">
        <f>IF(入力用!$O17="","","（"&amp;入力用!$O17&amp;"）")</f>
        <v/>
      </c>
      <c r="I27" s="141"/>
      <c r="J27" s="142"/>
      <c r="K27" s="137" t="str">
        <f>IF(入力用!$P17="","",入力用!$P17)</f>
        <v/>
      </c>
      <c r="L27" s="138"/>
      <c r="M27" s="4"/>
      <c r="N27" s="61" t="str">
        <f>IF(入力用!$U17="","","○")</f>
        <v/>
      </c>
    </row>
    <row r="28" spans="1:14" ht="30.75" customHeight="1">
      <c r="A28" s="1" t="s">
        <v>30</v>
      </c>
      <c r="B28" s="1">
        <v>15</v>
      </c>
      <c r="C28" s="13" t="str">
        <f>IF(入力用!$L18="","",入力用!$L18)</f>
        <v/>
      </c>
      <c r="D28" s="53"/>
      <c r="E28" s="14" t="str">
        <f>IF(入力用!$M18="","",入力用!$M18)</f>
        <v/>
      </c>
      <c r="F28" s="148" t="str">
        <f>IF(入力用!$N18="","",入力用!$N18)</f>
        <v/>
      </c>
      <c r="G28" s="149"/>
      <c r="H28" s="141" t="str">
        <f>IF(入力用!$O18="","","（"&amp;入力用!$O18&amp;"）")</f>
        <v/>
      </c>
      <c r="I28" s="141"/>
      <c r="J28" s="142"/>
      <c r="K28" s="137" t="str">
        <f>IF(入力用!$P18="","",入力用!$P18)</f>
        <v/>
      </c>
      <c r="L28" s="138"/>
      <c r="M28" s="4"/>
      <c r="N28" s="61" t="str">
        <f>IF(入力用!$U18="","","○")</f>
        <v/>
      </c>
    </row>
    <row r="29" spans="1:14" ht="30.75" customHeight="1">
      <c r="A29" s="1" t="s">
        <v>31</v>
      </c>
      <c r="B29" s="1">
        <v>16</v>
      </c>
      <c r="C29" s="13" t="str">
        <f>IF(入力用!$L19="","",入力用!$L19)</f>
        <v/>
      </c>
      <c r="D29" s="53"/>
      <c r="E29" s="14" t="str">
        <f>IF(入力用!$M19="","",入力用!$M19)</f>
        <v/>
      </c>
      <c r="F29" s="148" t="str">
        <f>IF(入力用!$N19="","",入力用!$N19)</f>
        <v/>
      </c>
      <c r="G29" s="149"/>
      <c r="H29" s="141" t="str">
        <f>IF(入力用!$O19="","","（"&amp;入力用!$O19&amp;"）")</f>
        <v/>
      </c>
      <c r="I29" s="141"/>
      <c r="J29" s="142"/>
      <c r="K29" s="137" t="str">
        <f>IF(入力用!$P19="","",入力用!$P19)</f>
        <v/>
      </c>
      <c r="L29" s="138"/>
      <c r="M29" s="4"/>
      <c r="N29" s="61" t="str">
        <f>IF(入力用!$U19="","","○")</f>
        <v/>
      </c>
    </row>
    <row r="30" spans="1:14" ht="30.75" customHeight="1">
      <c r="A30" s="1" t="s">
        <v>32</v>
      </c>
      <c r="B30" s="1">
        <v>17</v>
      </c>
      <c r="C30" s="13" t="str">
        <f>IF(入力用!$L20="","",入力用!$L20)</f>
        <v/>
      </c>
      <c r="D30" s="53"/>
      <c r="E30" s="14" t="str">
        <f>IF(入力用!$M20="","",入力用!$M20)</f>
        <v/>
      </c>
      <c r="F30" s="148" t="str">
        <f>IF(入力用!$N20="","",入力用!$N20)</f>
        <v/>
      </c>
      <c r="G30" s="149"/>
      <c r="H30" s="141" t="str">
        <f>IF(入力用!$O20="","","（"&amp;入力用!$O20&amp;"）")</f>
        <v/>
      </c>
      <c r="I30" s="141"/>
      <c r="J30" s="142"/>
      <c r="K30" s="137" t="str">
        <f>IF(入力用!$P20="","",入力用!$P20)</f>
        <v/>
      </c>
      <c r="L30" s="138"/>
      <c r="M30" s="4"/>
      <c r="N30" s="61" t="str">
        <f>IF(入力用!$U20="","","○")</f>
        <v/>
      </c>
    </row>
    <row r="31" spans="1:14" ht="30.75" customHeight="1" thickBot="1">
      <c r="A31" s="1" t="s">
        <v>33</v>
      </c>
      <c r="B31" s="1">
        <v>18</v>
      </c>
      <c r="C31" s="15" t="str">
        <f>IF(入力用!$L21="","",入力用!$L21)</f>
        <v/>
      </c>
      <c r="D31" s="54"/>
      <c r="E31" s="16" t="str">
        <f>IF(入力用!$M21="","",入力用!$M21)</f>
        <v/>
      </c>
      <c r="F31" s="185" t="str">
        <f>IF(入力用!$N21="","",入力用!$N21)</f>
        <v/>
      </c>
      <c r="G31" s="186"/>
      <c r="H31" s="198" t="str">
        <f>IF(入力用!$O21="","","（"&amp;入力用!$O21&amp;"）")</f>
        <v/>
      </c>
      <c r="I31" s="198"/>
      <c r="J31" s="199"/>
      <c r="K31" s="139" t="str">
        <f>IF(入力用!$P21="","",入力用!$P21)</f>
        <v/>
      </c>
      <c r="L31" s="140"/>
      <c r="M31" s="4"/>
      <c r="N31" s="61" t="str">
        <f>IF(入力用!$U21="","","○")</f>
        <v/>
      </c>
    </row>
    <row r="32" spans="1:14" ht="15" thickBot="1">
      <c r="A32" s="1"/>
      <c r="B32" s="1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ht="75.75" customHeight="1" thickTop="1" thickBot="1">
      <c r="A33" s="1"/>
      <c r="B33" s="1"/>
      <c r="C33" s="25" t="s">
        <v>49</v>
      </c>
      <c r="D33" s="51"/>
      <c r="E33" s="26"/>
      <c r="F33" s="196">
        <f>入力用!O22</f>
        <v>0</v>
      </c>
      <c r="G33" s="196"/>
      <c r="H33" s="196"/>
      <c r="I33" s="196"/>
      <c r="J33" s="196"/>
      <c r="K33" s="196"/>
      <c r="L33" s="197"/>
    </row>
    <row r="34" spans="1:12" ht="12.75" hidden="1" customHeight="1" thickTop="1">
      <c r="A34" s="1"/>
      <c r="B34" s="1"/>
      <c r="C34" s="39"/>
      <c r="D34" s="39"/>
      <c r="F34" s="40"/>
      <c r="G34" s="40"/>
      <c r="H34" s="40"/>
      <c r="I34" s="40"/>
      <c r="J34" s="40"/>
      <c r="K34" s="40"/>
      <c r="L34" s="40"/>
    </row>
    <row r="35" spans="1:12" ht="30" hidden="1" customHeight="1">
      <c r="A35" s="1"/>
      <c r="B35" s="1"/>
      <c r="C35" s="39"/>
      <c r="D35" s="39"/>
      <c r="E35" s="193" t="str">
        <f>"参加申込選手数　　"&amp;COUNTA(入力用!$O$4:$O$21)&amp;"　人　×　600円　＝　"&amp;COUNTA(入力用!$O$4:$O$21)*600&amp;"　円"</f>
        <v>参加申込選手数　　0　人　×　600円　＝　0　円</v>
      </c>
      <c r="F35" s="194"/>
      <c r="G35" s="194"/>
      <c r="H35" s="194"/>
      <c r="I35" s="194"/>
      <c r="J35" s="194"/>
      <c r="K35" s="195"/>
      <c r="L35" s="40"/>
    </row>
    <row r="36" spans="1:12" ht="36" hidden="1" customHeight="1">
      <c r="A36" s="1"/>
      <c r="B36" s="1"/>
      <c r="C36" s="18" t="s">
        <v>35</v>
      </c>
      <c r="D36" s="18"/>
      <c r="E36" s="19"/>
      <c r="F36" s="19"/>
      <c r="G36" s="19"/>
      <c r="H36" s="19"/>
      <c r="I36" s="19"/>
      <c r="J36" s="19"/>
      <c r="K36" s="19"/>
      <c r="L36" s="19"/>
    </row>
    <row r="37" spans="1:12" ht="28.5" hidden="1" customHeight="1">
      <c r="A37" s="1"/>
      <c r="B37" s="1"/>
      <c r="C37" s="191" t="str">
        <f ca="1">"令和"&amp;IF(YEAR(NOW())=2019,"元",YEAR(NOW())-2018)&amp;"年　 "&amp;DBCS(MONTH(NOW()))&amp;"月 "&amp;DBCS(DAY(NOW()))&amp;"日"</f>
        <v>令和7年　 ８月 ２８日</v>
      </c>
      <c r="D37" s="191"/>
      <c r="E37" s="192"/>
      <c r="F37" s="192"/>
      <c r="G37" s="19"/>
      <c r="H37" s="19"/>
      <c r="I37" s="19"/>
      <c r="J37" s="19"/>
      <c r="K37" s="19"/>
      <c r="L37" s="19"/>
    </row>
    <row r="38" spans="1:12" ht="33" hidden="1" customHeight="1">
      <c r="A38" s="1"/>
      <c r="B38" s="1"/>
      <c r="C38" s="187" t="str">
        <f>IF(L1="","**「県大会用」、「郡市大会用」を選択してください**",IF(入力用!C3="","**「入力用」の予選大会の欄を入力してください**",IF(L1="県大会用",大会名など!C2,VLOOKUP(入力用!C3,大会名など!$A$3:$C$8,3,FALSE))&amp;"　　様"))</f>
        <v>**「入力用」の予選大会の欄を入力してください**</v>
      </c>
      <c r="D38" s="187"/>
      <c r="E38" s="188"/>
      <c r="F38" s="188"/>
      <c r="G38" s="188"/>
      <c r="H38" s="188"/>
      <c r="I38" s="20"/>
      <c r="J38" s="19"/>
      <c r="K38" s="19"/>
      <c r="L38" s="19"/>
    </row>
    <row r="39" spans="1:12" hidden="1">
      <c r="A39" s="1"/>
      <c r="B39" s="1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2" ht="30" hidden="1" customHeight="1">
      <c r="A40" s="1"/>
      <c r="B40" s="1"/>
      <c r="C40" s="19"/>
      <c r="D40" s="19"/>
      <c r="F40" s="189">
        <f>入力用!C7</f>
        <v>0</v>
      </c>
      <c r="G40" s="190"/>
      <c r="H40" s="21" t="s">
        <v>43</v>
      </c>
      <c r="I40" s="183" t="str">
        <f>IF(LEN(TRIM(入力用!C12))&lt;=4,SUBSTITUTE(DBCS(TRIM(入力用!C12)),"　","　　"),IF(LEN(TRIM(入力用!C12))&gt;=6,SUBSTITUTE(TRIM(DBCS(入力用!C12)),"　",""),DBCS(TRIM(入力用!C12))))</f>
        <v/>
      </c>
      <c r="J40" s="184"/>
      <c r="K40" s="184"/>
      <c r="L40" s="22" t="s">
        <v>41</v>
      </c>
    </row>
    <row r="41" spans="1:12" ht="15" thickTop="1">
      <c r="A41" s="1"/>
      <c r="B41" s="1"/>
    </row>
    <row r="42" spans="1:12">
      <c r="A42" s="1"/>
      <c r="B42" s="1"/>
    </row>
    <row r="43" spans="1:12">
      <c r="A43" s="1"/>
      <c r="B43" s="1"/>
    </row>
    <row r="44" spans="1:12">
      <c r="A44" s="1"/>
      <c r="B44" s="1"/>
    </row>
    <row r="45" spans="1:12">
      <c r="A45" s="1"/>
      <c r="B45" s="1"/>
    </row>
    <row r="46" spans="1:12">
      <c r="A46" s="1"/>
      <c r="B46" s="1"/>
    </row>
    <row r="47" spans="1:12">
      <c r="A47" s="1"/>
      <c r="B47" s="1"/>
    </row>
    <row r="48" spans="1:12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  <row r="55" spans="1:2">
      <c r="A55" s="1"/>
      <c r="B55" s="1"/>
    </row>
    <row r="56" spans="1:2">
      <c r="A56" s="1"/>
      <c r="B56" s="1"/>
    </row>
    <row r="57" spans="1:2">
      <c r="A57" s="1"/>
      <c r="B57" s="1"/>
    </row>
    <row r="58" spans="1:2">
      <c r="A58" s="1"/>
      <c r="B58" s="1"/>
    </row>
    <row r="59" spans="1:2">
      <c r="A59" s="1"/>
      <c r="B59" s="1"/>
    </row>
    <row r="60" spans="1:2">
      <c r="A60" s="1"/>
      <c r="B60" s="1"/>
    </row>
    <row r="61" spans="1:2">
      <c r="A61" s="1"/>
      <c r="B61" s="1"/>
    </row>
    <row r="62" spans="1:2">
      <c r="A62" s="1"/>
      <c r="B62" s="1"/>
    </row>
    <row r="63" spans="1:2">
      <c r="A63" s="1"/>
      <c r="B63" s="1"/>
    </row>
    <row r="64" spans="1:2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</sheetData>
  <sheetProtection formatRows="0"/>
  <mergeCells count="85">
    <mergeCell ref="K28:L28"/>
    <mergeCell ref="K29:L29"/>
    <mergeCell ref="K30:L30"/>
    <mergeCell ref="K31:L31"/>
    <mergeCell ref="H13:J13"/>
    <mergeCell ref="H15:J15"/>
    <mergeCell ref="H14:J14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K23:L23"/>
    <mergeCell ref="K24:L24"/>
    <mergeCell ref="K25:L25"/>
    <mergeCell ref="K26:L26"/>
    <mergeCell ref="K27:L27"/>
    <mergeCell ref="K18:L18"/>
    <mergeCell ref="K19:L19"/>
    <mergeCell ref="K20:L20"/>
    <mergeCell ref="K21:L21"/>
    <mergeCell ref="K22:L22"/>
    <mergeCell ref="K13:L13"/>
    <mergeCell ref="K14:L14"/>
    <mergeCell ref="K15:L15"/>
    <mergeCell ref="K16:L16"/>
    <mergeCell ref="K17:L17"/>
    <mergeCell ref="F33:L33"/>
    <mergeCell ref="E35:K35"/>
    <mergeCell ref="C37:F37"/>
    <mergeCell ref="C38:H38"/>
    <mergeCell ref="F40:G40"/>
    <mergeCell ref="I40:K40"/>
    <mergeCell ref="F29:G29"/>
    <mergeCell ref="F30:G30"/>
    <mergeCell ref="F31:G31"/>
    <mergeCell ref="H29:J29"/>
    <mergeCell ref="H30:J30"/>
    <mergeCell ref="H31:J31"/>
    <mergeCell ref="F26:G26"/>
    <mergeCell ref="F27:G27"/>
    <mergeCell ref="F28:G28"/>
    <mergeCell ref="H26:J26"/>
    <mergeCell ref="H27:J27"/>
    <mergeCell ref="H28:J28"/>
    <mergeCell ref="F23:G23"/>
    <mergeCell ref="F24:G24"/>
    <mergeCell ref="F25:G25"/>
    <mergeCell ref="H25:J25"/>
    <mergeCell ref="F20:G20"/>
    <mergeCell ref="F21:G21"/>
    <mergeCell ref="F22:G22"/>
    <mergeCell ref="F17:G17"/>
    <mergeCell ref="F18:G18"/>
    <mergeCell ref="F19:G19"/>
    <mergeCell ref="F14:G14"/>
    <mergeCell ref="F15:G15"/>
    <mergeCell ref="F16:G16"/>
    <mergeCell ref="E7:G7"/>
    <mergeCell ref="I7:L7"/>
    <mergeCell ref="C8:D8"/>
    <mergeCell ref="E8:F8"/>
    <mergeCell ref="G8:L8"/>
    <mergeCell ref="E9:F9"/>
    <mergeCell ref="E10:F10"/>
    <mergeCell ref="E11:F11"/>
    <mergeCell ref="E12:F12"/>
    <mergeCell ref="F13:G13"/>
    <mergeCell ref="C9:D9"/>
    <mergeCell ref="C10:D10"/>
    <mergeCell ref="C11:D11"/>
    <mergeCell ref="C12:D12"/>
    <mergeCell ref="C6:D6"/>
    <mergeCell ref="C7:D7"/>
    <mergeCell ref="E6:G6"/>
    <mergeCell ref="I6:L6"/>
    <mergeCell ref="C1:K1"/>
    <mergeCell ref="C3:L3"/>
    <mergeCell ref="C4:L4"/>
    <mergeCell ref="C5:G5"/>
    <mergeCell ref="I5:L5"/>
  </mergeCells>
  <phoneticPr fontId="1"/>
  <dataValidations count="1">
    <dataValidation type="list" operator="lessThanOrEqual" allowBlank="1" showInputMessage="1" showErrorMessage="1" sqref="L1" xr:uid="{3E45AFE0-52A9-4FDE-9567-AEA711DBC44D}">
      <formula1>"県大会用,郡市予選用"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rowBreaks count="1" manualBreakCount="1">
    <brk id="40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入力用</vt:lpstr>
      <vt:lpstr>参加申込書</vt:lpstr>
      <vt:lpstr>選手交代カード</vt:lpstr>
      <vt:lpstr>大会名など</vt:lpstr>
      <vt:lpstr>プロ</vt:lpstr>
      <vt:lpstr>プロ用</vt:lpstr>
      <vt:lpstr>プロ!Print_Area</vt:lpstr>
      <vt:lpstr>プロ用!Print_Area</vt:lpstr>
      <vt:lpstr>参加申込書!Print_Area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M.KIMOTO</dc:creator>
  <cp:lastModifiedBy>酒巻　浩司</cp:lastModifiedBy>
  <cp:lastPrinted>2017-10-02T02:51:14Z</cp:lastPrinted>
  <dcterms:created xsi:type="dcterms:W3CDTF">2002-11-20T15:58:45Z</dcterms:created>
  <dcterms:modified xsi:type="dcterms:W3CDTF">2025-08-28T01:32:02Z</dcterms:modified>
</cp:coreProperties>
</file>